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zeeGen\Documents\"/>
    </mc:Choice>
  </mc:AlternateContent>
  <bookViews>
    <workbookView xWindow="0" yWindow="0" windowWidth="23040" windowHeight="8496"/>
  </bookViews>
  <sheets>
    <sheet name="Synthése" sheetId="1" r:id="rId1"/>
    <sheet name="Déc - 2024" sheetId="2" r:id="rId2"/>
    <sheet name="Janv-2025" sheetId="3" r:id="rId3"/>
    <sheet name="Févr-2025" sheetId="4" r:id="rId4"/>
    <sheet name="Mars - 2025" sheetId="5" r:id="rId5"/>
    <sheet name="Avril - 2025" sheetId="6" r:id="rId6"/>
    <sheet name="Mai - 2025" sheetId="7" r:id="rId7"/>
    <sheet name="Juin - 2025" sheetId="8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J5" i="1"/>
  <c r="J10" i="1"/>
  <c r="F10" i="8"/>
  <c r="E10" i="8"/>
  <c r="D10" i="8"/>
  <c r="E5" i="8"/>
  <c r="F9" i="8"/>
  <c r="F8" i="8"/>
  <c r="F7" i="8"/>
  <c r="F6" i="8"/>
  <c r="F4" i="8"/>
  <c r="F3" i="8"/>
  <c r="F5" i="8" l="1"/>
  <c r="I10" i="1"/>
  <c r="E10" i="1"/>
  <c r="F10" i="1"/>
  <c r="G10" i="1"/>
  <c r="H10" i="1"/>
  <c r="D10" i="1"/>
  <c r="I5" i="1"/>
  <c r="G10" i="7"/>
  <c r="F10" i="7"/>
  <c r="E10" i="7"/>
  <c r="D10" i="7"/>
  <c r="F5" i="6"/>
  <c r="F5" i="7"/>
  <c r="G4" i="7"/>
  <c r="G5" i="7"/>
  <c r="G6" i="7"/>
  <c r="G7" i="7"/>
  <c r="G8" i="7"/>
  <c r="G9" i="7"/>
  <c r="G3" i="7"/>
  <c r="H5" i="1" l="1"/>
  <c r="F7" i="6"/>
  <c r="E7" i="6"/>
  <c r="D7" i="6"/>
  <c r="E5" i="6"/>
  <c r="F4" i="6"/>
  <c r="F6" i="6"/>
  <c r="F3" i="6"/>
  <c r="G5" i="1" l="1"/>
  <c r="D7" i="5"/>
  <c r="E7" i="5"/>
  <c r="F7" i="5"/>
  <c r="G7" i="5"/>
  <c r="G6" i="5"/>
  <c r="G3" i="5"/>
  <c r="G4" i="5"/>
  <c r="G5" i="5"/>
  <c r="F5" i="5"/>
  <c r="E5" i="4" l="1"/>
  <c r="D5" i="4"/>
  <c r="F4" i="4"/>
  <c r="F3" i="4"/>
  <c r="F5" i="4" s="1"/>
  <c r="E4" i="3"/>
  <c r="D4" i="3"/>
  <c r="F3" i="3"/>
  <c r="F4" i="3" s="1"/>
  <c r="E4" i="2"/>
  <c r="D4" i="2"/>
  <c r="F3" i="2"/>
  <c r="F4" i="2" s="1"/>
</calcChain>
</file>

<file path=xl/sharedStrings.xml><?xml version="1.0" encoding="utf-8"?>
<sst xmlns="http://schemas.openxmlformats.org/spreadsheetml/2006/main" count="122" uniqueCount="21">
  <si>
    <t>Salariés</t>
  </si>
  <si>
    <t>Sociéte</t>
  </si>
  <si>
    <t xml:space="preserve"> Mahmoud LIMEM</t>
  </si>
  <si>
    <t>ITDEVTEAM - Contrat CDI</t>
  </si>
  <si>
    <t>Eya HARBAOUI</t>
  </si>
  <si>
    <t>Mohamed Amine AMIRA</t>
  </si>
  <si>
    <t>Hiba GHRAB</t>
  </si>
  <si>
    <t>ITDEVTEAM - CIVP</t>
  </si>
  <si>
    <t>Total</t>
  </si>
  <si>
    <t>Charges(contribution sociale+CNSS+IRRP)</t>
  </si>
  <si>
    <t xml:space="preserve">Date de démarrage </t>
  </si>
  <si>
    <t>Coût Global</t>
  </si>
  <si>
    <t>EZEEGENAI - Scalex - Stage</t>
  </si>
  <si>
    <t>Salaires Net</t>
  </si>
  <si>
    <t>Total Cout Global</t>
  </si>
  <si>
    <t>Prime Aiid</t>
  </si>
  <si>
    <t xml:space="preserve">total </t>
  </si>
  <si>
    <t>RAJICHI Sami</t>
  </si>
  <si>
    <t>SeifEddine BACCOUCH</t>
  </si>
  <si>
    <t>Mohamed Jacem DABECH</t>
  </si>
  <si>
    <t>PRIME 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</si>
</sst>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16" fontId="1" fillId="0" borderId="0" xfId="0" applyNumberFormat="1" applyFont="1" applyAlignment="1">
      <alignment horizontal="center" vertical="center"/>
    </xf>
    <xf numFmtId="16" fontId="1" fillId="3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" fontId="2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zoomScale="89" zoomScaleNormal="89" workbookViewId="0">
      <selection activeCell="D12" sqref="D12"/>
    </sheetView>
  </sheetViews>
  <sheetFormatPr baseColWidth="10" defaultRowHeight="34.950000000000003" customHeight="1" x14ac:dyDescent="0.3"/>
  <cols>
    <col min="1" max="1" width="26.21875" style="1" bestFit="1" customWidth="1"/>
    <col min="2" max="2" width="33.88671875" style="1" bestFit="1" customWidth="1"/>
    <col min="3" max="3" width="34.77734375" style="1" bestFit="1" customWidth="1"/>
    <col min="4" max="7" width="13.77734375" bestFit="1" customWidth="1"/>
    <col min="8" max="8" width="17" customWidth="1"/>
  </cols>
  <sheetData>
    <row r="2" spans="1:10" ht="34.950000000000003" customHeight="1" x14ac:dyDescent="0.3">
      <c r="A2" s="4" t="s">
        <v>10</v>
      </c>
      <c r="B2" s="5" t="s">
        <v>0</v>
      </c>
      <c r="C2" s="5" t="s">
        <v>1</v>
      </c>
      <c r="D2" s="21">
        <v>45627</v>
      </c>
      <c r="E2" s="21">
        <v>45658</v>
      </c>
      <c r="F2" s="21">
        <v>45689</v>
      </c>
      <c r="G2" s="21">
        <v>45717</v>
      </c>
      <c r="H2" s="21">
        <v>45748</v>
      </c>
      <c r="I2" s="21">
        <v>45778</v>
      </c>
      <c r="J2" s="21">
        <v>45809</v>
      </c>
    </row>
    <row r="3" spans="1:10" ht="34.950000000000003" customHeight="1" x14ac:dyDescent="0.3">
      <c r="A3" s="7">
        <v>45628</v>
      </c>
      <c r="B3" s="8" t="s">
        <v>2</v>
      </c>
      <c r="C3" s="8" t="s">
        <v>7</v>
      </c>
      <c r="D3" s="8">
        <v>2000</v>
      </c>
      <c r="E3" s="8">
        <v>2000</v>
      </c>
      <c r="F3" s="8">
        <v>2000</v>
      </c>
      <c r="G3" s="8">
        <v>2200</v>
      </c>
      <c r="H3" s="8">
        <v>2000</v>
      </c>
      <c r="I3" s="8">
        <v>2250</v>
      </c>
      <c r="J3" s="8">
        <v>2000</v>
      </c>
    </row>
    <row r="4" spans="1:10" ht="34.950000000000003" customHeight="1" x14ac:dyDescent="0.3">
      <c r="A4" s="7">
        <v>45719</v>
      </c>
      <c r="B4" s="8" t="s">
        <v>4</v>
      </c>
      <c r="C4" s="8" t="s">
        <v>7</v>
      </c>
      <c r="D4" s="8"/>
      <c r="E4" s="8"/>
      <c r="F4" s="8"/>
      <c r="G4" s="8">
        <v>1600</v>
      </c>
      <c r="H4" s="8">
        <v>1600</v>
      </c>
      <c r="I4" s="8">
        <v>1850</v>
      </c>
      <c r="J4" s="8">
        <v>1600</v>
      </c>
    </row>
    <row r="5" spans="1:10" ht="34.950000000000003" customHeight="1" x14ac:dyDescent="0.3">
      <c r="A5" s="7">
        <v>45719</v>
      </c>
      <c r="B5" s="8" t="s">
        <v>5</v>
      </c>
      <c r="C5" s="8" t="s">
        <v>3</v>
      </c>
      <c r="D5" s="8"/>
      <c r="E5" s="8"/>
      <c r="F5" s="8"/>
      <c r="G5" s="8">
        <f>'Mars - 2025'!$G$5</f>
        <v>2339.0059999999999</v>
      </c>
      <c r="H5" s="8">
        <f>'Avril - 2025'!$F$5</f>
        <v>1396.4570000000001</v>
      </c>
      <c r="I5" s="8">
        <f>'Mai - 2025'!$G$5</f>
        <v>1773</v>
      </c>
      <c r="J5" s="8">
        <f>+'Juin - 2025'!$F$5</f>
        <v>2339.0059999999999</v>
      </c>
    </row>
    <row r="6" spans="1:10" ht="34.950000000000003" customHeight="1" x14ac:dyDescent="0.3">
      <c r="A6" s="7">
        <v>45713</v>
      </c>
      <c r="B6" s="8" t="s">
        <v>6</v>
      </c>
      <c r="C6" s="8" t="s">
        <v>12</v>
      </c>
      <c r="D6" s="8"/>
      <c r="E6" s="8"/>
      <c r="F6" s="8"/>
      <c r="G6" s="8">
        <v>500</v>
      </c>
      <c r="H6" s="8">
        <v>500</v>
      </c>
      <c r="I6" s="8">
        <v>750</v>
      </c>
      <c r="J6" s="8">
        <v>500</v>
      </c>
    </row>
    <row r="7" spans="1:10" ht="34.950000000000003" customHeight="1" x14ac:dyDescent="0.3">
      <c r="A7" s="7">
        <v>45791</v>
      </c>
      <c r="B7" s="8" t="s">
        <v>17</v>
      </c>
      <c r="C7" s="8" t="s">
        <v>7</v>
      </c>
      <c r="D7" s="27"/>
      <c r="E7" s="8"/>
      <c r="F7" s="8"/>
      <c r="G7" s="8"/>
      <c r="H7" s="8"/>
      <c r="I7" s="8">
        <v>1016</v>
      </c>
      <c r="J7" s="8">
        <v>1500</v>
      </c>
    </row>
    <row r="8" spans="1:10" ht="34.950000000000003" customHeight="1" x14ac:dyDescent="0.3">
      <c r="A8" s="7">
        <v>45786</v>
      </c>
      <c r="B8" s="8" t="s">
        <v>18</v>
      </c>
      <c r="C8" s="8" t="s">
        <v>7</v>
      </c>
      <c r="D8" s="27"/>
      <c r="E8" s="8"/>
      <c r="F8" s="8"/>
      <c r="G8" s="8"/>
      <c r="H8" s="8"/>
      <c r="I8" s="8">
        <v>1950</v>
      </c>
      <c r="J8" s="8">
        <v>1800</v>
      </c>
    </row>
    <row r="9" spans="1:10" ht="34.950000000000003" customHeight="1" x14ac:dyDescent="0.3">
      <c r="A9" s="7">
        <v>45782</v>
      </c>
      <c r="B9" s="8" t="s">
        <v>19</v>
      </c>
      <c r="C9" s="8" t="s">
        <v>7</v>
      </c>
      <c r="D9" s="27"/>
      <c r="E9" s="8"/>
      <c r="F9" s="8"/>
      <c r="G9" s="8"/>
      <c r="H9" s="8"/>
      <c r="I9" s="8">
        <v>1750</v>
      </c>
      <c r="J9" s="8">
        <v>1600</v>
      </c>
    </row>
    <row r="10" spans="1:10" ht="34.950000000000003" customHeight="1" thickBot="1" x14ac:dyDescent="0.35">
      <c r="A10" s="7"/>
      <c r="B10" s="8"/>
      <c r="C10" s="26" t="s">
        <v>14</v>
      </c>
      <c r="D10" s="27">
        <f>SUM(D3:D9)</f>
        <v>2000</v>
      </c>
      <c r="E10" s="27">
        <f t="shared" ref="E10:H10" si="0">SUM(E3:E9)</f>
        <v>2000</v>
      </c>
      <c r="F10" s="27">
        <f t="shared" si="0"/>
        <v>2000</v>
      </c>
      <c r="G10" s="27">
        <f t="shared" si="0"/>
        <v>6639.0059999999994</v>
      </c>
      <c r="H10" s="27">
        <f t="shared" si="0"/>
        <v>5496.4570000000003</v>
      </c>
      <c r="I10" s="27">
        <f>SUM(I3:I9)</f>
        <v>11339</v>
      </c>
      <c r="J10" s="27">
        <f>SUM(J3:J9)</f>
        <v>11339.005999999999</v>
      </c>
    </row>
    <row r="11" spans="1:10" ht="34.950000000000003" customHeight="1" thickBot="1" x14ac:dyDescent="0.35">
      <c r="A11" s="2"/>
      <c r="C11" s="29" t="s">
        <v>16</v>
      </c>
      <c r="D11" s="28">
        <f>D10+E10+F10+G10+H10+I10+J10</f>
        <v>40813.468999999997</v>
      </c>
    </row>
    <row r="13" spans="1:10" ht="34.950000000000003" customHeight="1" x14ac:dyDescent="0.3">
      <c r="A13"/>
    </row>
    <row r="14" spans="1:10" ht="34.950000000000003" customHeight="1" x14ac:dyDescent="0.3">
      <c r="A14" s="2"/>
    </row>
    <row r="16" spans="1:10" ht="34.950000000000003" customHeight="1" x14ac:dyDescent="0.3">
      <c r="A16"/>
    </row>
    <row r="17" spans="1:1" ht="34.950000000000003" customHeight="1" x14ac:dyDescent="0.3">
      <c r="A17" s="35"/>
    </row>
    <row r="18" spans="1:1" ht="34.950000000000003" customHeight="1" x14ac:dyDescent="0.3">
      <c r="A18" s="35"/>
    </row>
    <row r="19" spans="1:1" ht="34.950000000000003" customHeight="1" x14ac:dyDescent="0.3">
      <c r="A19" s="35"/>
    </row>
    <row r="20" spans="1:1" ht="34.950000000000003" customHeight="1" x14ac:dyDescent="0.3">
      <c r="A20"/>
    </row>
    <row r="21" spans="1:1" ht="34.950000000000003" customHeight="1" x14ac:dyDescent="0.3">
      <c r="A21" s="35"/>
    </row>
    <row r="22" spans="1:1" ht="34.950000000000003" customHeight="1" x14ac:dyDescent="0.3">
      <c r="A22" s="36"/>
    </row>
    <row r="23" spans="1:1" ht="34.950000000000003" customHeight="1" x14ac:dyDescent="0.3">
      <c r="A23"/>
    </row>
    <row r="24" spans="1:1" ht="34.950000000000003" customHeight="1" x14ac:dyDescent="0.3">
      <c r="A24" s="35"/>
    </row>
    <row r="25" spans="1:1" ht="34.950000000000003" customHeight="1" x14ac:dyDescent="0.3">
      <c r="A25" s="36"/>
    </row>
    <row r="26" spans="1:1" ht="34.950000000000003" customHeight="1" x14ac:dyDescent="0.3">
      <c r="A26"/>
    </row>
    <row r="27" spans="1:1" ht="34.950000000000003" customHeight="1" x14ac:dyDescent="0.3">
      <c r="A27"/>
    </row>
    <row r="28" spans="1:1" ht="34.950000000000003" customHeight="1" x14ac:dyDescent="0.3">
      <c r="A28" s="35"/>
    </row>
    <row r="29" spans="1:1" ht="34.950000000000003" customHeight="1" x14ac:dyDescent="0.3">
      <c r="A29" s="36"/>
    </row>
    <row r="30" spans="1:1" ht="34.950000000000003" customHeight="1" x14ac:dyDescent="0.3">
      <c r="A30"/>
    </row>
    <row r="31" spans="1:1" ht="34.950000000000003" customHeight="1" x14ac:dyDescent="0.3">
      <c r="A31" s="35"/>
    </row>
    <row r="32" spans="1:1" ht="34.950000000000003" customHeight="1" x14ac:dyDescent="0.3">
      <c r="A32" s="36"/>
    </row>
    <row r="33" spans="1:1" ht="34.950000000000003" customHeight="1" x14ac:dyDescent="0.3">
      <c r="A33" s="3"/>
    </row>
    <row r="34" spans="1:1" ht="34.950000000000003" customHeight="1" x14ac:dyDescent="0.3">
      <c r="A34" s="35"/>
    </row>
    <row r="35" spans="1:1" ht="34.950000000000003" customHeight="1" x14ac:dyDescent="0.3">
      <c r="A35" s="36"/>
    </row>
    <row r="36" spans="1:1" ht="34.950000000000003" customHeight="1" x14ac:dyDescent="0.3">
      <c r="A36" s="3"/>
    </row>
    <row r="37" spans="1:1" ht="34.950000000000003" customHeight="1" x14ac:dyDescent="0.3">
      <c r="A37" s="35"/>
    </row>
    <row r="38" spans="1:1" ht="34.950000000000003" customHeight="1" x14ac:dyDescent="0.3">
      <c r="A38" s="36"/>
    </row>
    <row r="39" spans="1:1" ht="34.950000000000003" customHeight="1" x14ac:dyDescent="0.3">
      <c r="A39" s="3"/>
    </row>
  </sheetData>
  <mergeCells count="7">
    <mergeCell ref="A31:A32"/>
    <mergeCell ref="A34:A35"/>
    <mergeCell ref="A37:A38"/>
    <mergeCell ref="A17:A19"/>
    <mergeCell ref="A21:A22"/>
    <mergeCell ref="A24:A25"/>
    <mergeCell ref="A28:A29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="93" zoomScaleNormal="93" workbookViewId="0">
      <selection activeCell="D3" sqref="D3"/>
    </sheetView>
  </sheetViews>
  <sheetFormatPr baseColWidth="10" defaultRowHeight="34.950000000000003" customHeight="1" x14ac:dyDescent="0.3"/>
  <cols>
    <col min="1" max="1" width="26.21875" style="1" bestFit="1" customWidth="1"/>
    <col min="2" max="2" width="32.6640625" style="1" bestFit="1" customWidth="1"/>
    <col min="3" max="3" width="34.77734375" style="1" bestFit="1" customWidth="1"/>
    <col min="4" max="4" width="22.77734375" style="1" bestFit="1" customWidth="1"/>
    <col min="5" max="5" width="53.5546875" bestFit="1" customWidth="1"/>
    <col min="6" max="6" width="15.77734375" bestFit="1" customWidth="1"/>
    <col min="7" max="10" width="45.5546875" customWidth="1"/>
  </cols>
  <sheetData>
    <row r="1" spans="1:6" ht="34.950000000000003" customHeight="1" x14ac:dyDescent="0.3">
      <c r="C1" s="37">
        <v>45627</v>
      </c>
      <c r="D1" s="38"/>
    </row>
    <row r="2" spans="1:6" ht="34.950000000000003" customHeight="1" x14ac:dyDescent="0.3">
      <c r="A2" s="4" t="s">
        <v>10</v>
      </c>
      <c r="B2" s="5" t="s">
        <v>0</v>
      </c>
      <c r="C2" s="5" t="s">
        <v>1</v>
      </c>
      <c r="D2" s="5" t="s">
        <v>13</v>
      </c>
      <c r="E2" s="5" t="s">
        <v>9</v>
      </c>
      <c r="F2" s="6" t="s">
        <v>11</v>
      </c>
    </row>
    <row r="3" spans="1:6" ht="34.950000000000003" customHeight="1" x14ac:dyDescent="0.3">
      <c r="A3" s="7">
        <v>45628</v>
      </c>
      <c r="B3" s="8" t="s">
        <v>2</v>
      </c>
      <c r="C3" s="8" t="s">
        <v>7</v>
      </c>
      <c r="D3" s="8">
        <v>2000</v>
      </c>
      <c r="E3" s="8">
        <v>0</v>
      </c>
      <c r="F3" s="8">
        <f>E3+D3</f>
        <v>2000</v>
      </c>
    </row>
    <row r="4" spans="1:6" ht="34.950000000000003" customHeight="1" x14ac:dyDescent="0.4">
      <c r="A4" s="9"/>
      <c r="B4" s="10"/>
      <c r="C4" s="8" t="s">
        <v>8</v>
      </c>
      <c r="D4" s="8">
        <f>SUM(D3:D3)</f>
        <v>2000</v>
      </c>
      <c r="E4" s="8">
        <f>SUM(E3:E3)</f>
        <v>0</v>
      </c>
      <c r="F4" s="8">
        <f>SUM(F3:F3)</f>
        <v>2000</v>
      </c>
    </row>
    <row r="5" spans="1:6" ht="34.950000000000003" customHeight="1" x14ac:dyDescent="0.3">
      <c r="A5" s="2"/>
    </row>
    <row r="7" spans="1:6" ht="34.950000000000003" customHeight="1" x14ac:dyDescent="0.3">
      <c r="A7"/>
    </row>
    <row r="8" spans="1:6" ht="34.950000000000003" customHeight="1" x14ac:dyDescent="0.3">
      <c r="A8" s="2"/>
    </row>
    <row r="10" spans="1:6" ht="34.950000000000003" customHeight="1" x14ac:dyDescent="0.3">
      <c r="A10"/>
    </row>
    <row r="11" spans="1:6" ht="34.950000000000003" customHeight="1" x14ac:dyDescent="0.3">
      <c r="A11" s="35"/>
    </row>
    <row r="12" spans="1:6" ht="34.950000000000003" customHeight="1" x14ac:dyDescent="0.3">
      <c r="A12" s="35"/>
    </row>
    <row r="13" spans="1:6" ht="34.950000000000003" customHeight="1" x14ac:dyDescent="0.3">
      <c r="A13" s="35"/>
    </row>
    <row r="14" spans="1:6" ht="34.950000000000003" customHeight="1" x14ac:dyDescent="0.3">
      <c r="A14"/>
    </row>
    <row r="15" spans="1:6" ht="34.950000000000003" customHeight="1" x14ac:dyDescent="0.3">
      <c r="A15" s="35"/>
    </row>
    <row r="16" spans="1:6" ht="34.950000000000003" customHeight="1" x14ac:dyDescent="0.3">
      <c r="A16" s="36"/>
    </row>
    <row r="17" spans="1:1" ht="34.950000000000003" customHeight="1" x14ac:dyDescent="0.3">
      <c r="A17"/>
    </row>
    <row r="18" spans="1:1" ht="34.950000000000003" customHeight="1" x14ac:dyDescent="0.3">
      <c r="A18" s="35"/>
    </row>
    <row r="19" spans="1:1" ht="34.950000000000003" customHeight="1" x14ac:dyDescent="0.3">
      <c r="A19" s="36"/>
    </row>
    <row r="20" spans="1:1" ht="34.950000000000003" customHeight="1" x14ac:dyDescent="0.3">
      <c r="A20"/>
    </row>
    <row r="21" spans="1:1" ht="34.950000000000003" customHeight="1" x14ac:dyDescent="0.3">
      <c r="A21"/>
    </row>
    <row r="22" spans="1:1" ht="34.950000000000003" customHeight="1" x14ac:dyDescent="0.3">
      <c r="A22" s="35"/>
    </row>
    <row r="23" spans="1:1" ht="34.950000000000003" customHeight="1" x14ac:dyDescent="0.3">
      <c r="A23" s="36"/>
    </row>
    <row r="24" spans="1:1" ht="34.950000000000003" customHeight="1" x14ac:dyDescent="0.3">
      <c r="A24"/>
    </row>
    <row r="25" spans="1:1" ht="34.950000000000003" customHeight="1" x14ac:dyDescent="0.3">
      <c r="A25" s="35"/>
    </row>
    <row r="26" spans="1:1" ht="34.950000000000003" customHeight="1" x14ac:dyDescent="0.3">
      <c r="A26" s="36"/>
    </row>
    <row r="27" spans="1:1" ht="34.950000000000003" customHeight="1" x14ac:dyDescent="0.3">
      <c r="A27" s="3"/>
    </row>
    <row r="28" spans="1:1" ht="34.950000000000003" customHeight="1" x14ac:dyDescent="0.3">
      <c r="A28" s="35"/>
    </row>
    <row r="29" spans="1:1" ht="34.950000000000003" customHeight="1" x14ac:dyDescent="0.3">
      <c r="A29" s="36"/>
    </row>
    <row r="30" spans="1:1" ht="34.950000000000003" customHeight="1" x14ac:dyDescent="0.3">
      <c r="A30" s="3"/>
    </row>
    <row r="31" spans="1:1" ht="34.950000000000003" customHeight="1" x14ac:dyDescent="0.3">
      <c r="A31" s="35"/>
    </row>
    <row r="32" spans="1:1" ht="34.950000000000003" customHeight="1" x14ac:dyDescent="0.3">
      <c r="A32" s="36"/>
    </row>
    <row r="33" spans="1:1" ht="34.950000000000003" customHeight="1" x14ac:dyDescent="0.3">
      <c r="A33" s="3"/>
    </row>
  </sheetData>
  <mergeCells count="8">
    <mergeCell ref="A31:A32"/>
    <mergeCell ref="C1:D1"/>
    <mergeCell ref="A11:A13"/>
    <mergeCell ref="A15:A16"/>
    <mergeCell ref="A18:A19"/>
    <mergeCell ref="A22:A23"/>
    <mergeCell ref="A25:A26"/>
    <mergeCell ref="A28:A29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="93" zoomScaleNormal="93" workbookViewId="0">
      <selection activeCell="D3" sqref="D3"/>
    </sheetView>
  </sheetViews>
  <sheetFormatPr baseColWidth="10" defaultRowHeight="34.950000000000003" customHeight="1" x14ac:dyDescent="0.3"/>
  <cols>
    <col min="1" max="1" width="26.21875" style="1" bestFit="1" customWidth="1"/>
    <col min="2" max="2" width="32.6640625" style="1" bestFit="1" customWidth="1"/>
    <col min="3" max="3" width="34.77734375" style="1" bestFit="1" customWidth="1"/>
    <col min="4" max="4" width="22.77734375" style="1" bestFit="1" customWidth="1"/>
    <col min="5" max="5" width="53.5546875" bestFit="1" customWidth="1"/>
    <col min="6" max="6" width="15.77734375" bestFit="1" customWidth="1"/>
    <col min="7" max="10" width="45.5546875" customWidth="1"/>
  </cols>
  <sheetData>
    <row r="1" spans="1:6" ht="34.950000000000003" customHeight="1" x14ac:dyDescent="0.3">
      <c r="C1" s="37">
        <v>45658</v>
      </c>
      <c r="D1" s="38"/>
    </row>
    <row r="2" spans="1:6" ht="34.950000000000003" customHeight="1" x14ac:dyDescent="0.3">
      <c r="A2" s="4" t="s">
        <v>10</v>
      </c>
      <c r="B2" s="5" t="s">
        <v>0</v>
      </c>
      <c r="C2" s="5" t="s">
        <v>1</v>
      </c>
      <c r="D2" s="5" t="s">
        <v>13</v>
      </c>
      <c r="E2" s="5" t="s">
        <v>9</v>
      </c>
      <c r="F2" s="6" t="s">
        <v>11</v>
      </c>
    </row>
    <row r="3" spans="1:6" ht="34.950000000000003" customHeight="1" x14ac:dyDescent="0.3">
      <c r="A3" s="7">
        <v>45628</v>
      </c>
      <c r="B3" s="8" t="s">
        <v>2</v>
      </c>
      <c r="C3" s="8" t="s">
        <v>7</v>
      </c>
      <c r="D3" s="8">
        <v>2000</v>
      </c>
      <c r="E3" s="8">
        <v>0</v>
      </c>
      <c r="F3" s="8">
        <f>E3+D3</f>
        <v>2000</v>
      </c>
    </row>
    <row r="4" spans="1:6" ht="34.950000000000003" customHeight="1" x14ac:dyDescent="0.4">
      <c r="A4" s="9"/>
      <c r="B4" s="10"/>
      <c r="C4" s="8" t="s">
        <v>8</v>
      </c>
      <c r="D4" s="8">
        <f>SUM(D3:D3)</f>
        <v>2000</v>
      </c>
      <c r="E4" s="8">
        <f>SUM(E3:E3)</f>
        <v>0</v>
      </c>
      <c r="F4" s="8">
        <f>SUM(F3:F3)</f>
        <v>2000</v>
      </c>
    </row>
    <row r="5" spans="1:6" ht="34.950000000000003" customHeight="1" x14ac:dyDescent="0.3">
      <c r="A5" s="2"/>
    </row>
    <row r="7" spans="1:6" ht="34.950000000000003" customHeight="1" x14ac:dyDescent="0.3">
      <c r="A7"/>
    </row>
    <row r="8" spans="1:6" ht="34.950000000000003" customHeight="1" x14ac:dyDescent="0.3">
      <c r="A8" s="2"/>
    </row>
    <row r="10" spans="1:6" ht="34.950000000000003" customHeight="1" x14ac:dyDescent="0.3">
      <c r="A10"/>
    </row>
    <row r="11" spans="1:6" ht="34.950000000000003" customHeight="1" x14ac:dyDescent="0.3">
      <c r="A11" s="35"/>
    </row>
    <row r="12" spans="1:6" ht="34.950000000000003" customHeight="1" x14ac:dyDescent="0.3">
      <c r="A12" s="35"/>
    </row>
    <row r="13" spans="1:6" ht="34.950000000000003" customHeight="1" x14ac:dyDescent="0.3">
      <c r="A13" s="35"/>
    </row>
    <row r="14" spans="1:6" ht="34.950000000000003" customHeight="1" x14ac:dyDescent="0.3">
      <c r="A14"/>
    </row>
    <row r="15" spans="1:6" ht="34.950000000000003" customHeight="1" x14ac:dyDescent="0.3">
      <c r="A15" s="35"/>
    </row>
    <row r="16" spans="1:6" ht="34.950000000000003" customHeight="1" x14ac:dyDescent="0.3">
      <c r="A16" s="36"/>
    </row>
    <row r="17" spans="1:1" ht="34.950000000000003" customHeight="1" x14ac:dyDescent="0.3">
      <c r="A17"/>
    </row>
    <row r="18" spans="1:1" ht="34.950000000000003" customHeight="1" x14ac:dyDescent="0.3">
      <c r="A18" s="35"/>
    </row>
    <row r="19" spans="1:1" ht="34.950000000000003" customHeight="1" x14ac:dyDescent="0.3">
      <c r="A19" s="36"/>
    </row>
    <row r="20" spans="1:1" ht="34.950000000000003" customHeight="1" x14ac:dyDescent="0.3">
      <c r="A20"/>
    </row>
    <row r="21" spans="1:1" ht="34.950000000000003" customHeight="1" x14ac:dyDescent="0.3">
      <c r="A21"/>
    </row>
    <row r="22" spans="1:1" ht="34.950000000000003" customHeight="1" x14ac:dyDescent="0.3">
      <c r="A22" s="35"/>
    </row>
    <row r="23" spans="1:1" ht="34.950000000000003" customHeight="1" x14ac:dyDescent="0.3">
      <c r="A23" s="36"/>
    </row>
    <row r="24" spans="1:1" ht="34.950000000000003" customHeight="1" x14ac:dyDescent="0.3">
      <c r="A24"/>
    </row>
    <row r="25" spans="1:1" ht="34.950000000000003" customHeight="1" x14ac:dyDescent="0.3">
      <c r="A25" s="35"/>
    </row>
    <row r="26" spans="1:1" ht="34.950000000000003" customHeight="1" x14ac:dyDescent="0.3">
      <c r="A26" s="36"/>
    </row>
    <row r="27" spans="1:1" ht="34.950000000000003" customHeight="1" x14ac:dyDescent="0.3">
      <c r="A27" s="3"/>
    </row>
    <row r="28" spans="1:1" ht="34.950000000000003" customHeight="1" x14ac:dyDescent="0.3">
      <c r="A28" s="35"/>
    </row>
    <row r="29" spans="1:1" ht="34.950000000000003" customHeight="1" x14ac:dyDescent="0.3">
      <c r="A29" s="36"/>
    </row>
    <row r="30" spans="1:1" ht="34.950000000000003" customHeight="1" x14ac:dyDescent="0.3">
      <c r="A30" s="3"/>
    </row>
    <row r="31" spans="1:1" ht="34.950000000000003" customHeight="1" x14ac:dyDescent="0.3">
      <c r="A31" s="35"/>
    </row>
    <row r="32" spans="1:1" ht="34.950000000000003" customHeight="1" x14ac:dyDescent="0.3">
      <c r="A32" s="36"/>
    </row>
    <row r="33" spans="1:1" ht="34.950000000000003" customHeight="1" x14ac:dyDescent="0.3">
      <c r="A33" s="3"/>
    </row>
  </sheetData>
  <mergeCells count="8">
    <mergeCell ref="A28:A29"/>
    <mergeCell ref="A31:A32"/>
    <mergeCell ref="C1:D1"/>
    <mergeCell ref="A11:A13"/>
    <mergeCell ref="A15:A16"/>
    <mergeCell ref="A18:A19"/>
    <mergeCell ref="A22:A23"/>
    <mergeCell ref="A25:A2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="93" zoomScaleNormal="93" workbookViewId="0">
      <selection activeCell="D3" sqref="D3"/>
    </sheetView>
  </sheetViews>
  <sheetFormatPr baseColWidth="10" defaultRowHeight="34.950000000000003" customHeight="1" x14ac:dyDescent="0.3"/>
  <cols>
    <col min="1" max="1" width="26.21875" style="1" bestFit="1" customWidth="1"/>
    <col min="2" max="2" width="32.6640625" style="1" bestFit="1" customWidth="1"/>
    <col min="3" max="3" width="34.77734375" style="1" bestFit="1" customWidth="1"/>
    <col min="4" max="4" width="22.77734375" style="1" bestFit="1" customWidth="1"/>
    <col min="5" max="5" width="53.5546875" bestFit="1" customWidth="1"/>
    <col min="6" max="6" width="15.77734375" bestFit="1" customWidth="1"/>
    <col min="7" max="10" width="45.5546875" customWidth="1"/>
  </cols>
  <sheetData>
    <row r="1" spans="1:6" ht="34.950000000000003" customHeight="1" x14ac:dyDescent="0.3">
      <c r="C1" s="37">
        <v>45689</v>
      </c>
      <c r="D1" s="38"/>
    </row>
    <row r="2" spans="1:6" ht="34.950000000000003" customHeight="1" x14ac:dyDescent="0.3">
      <c r="A2" s="4" t="s">
        <v>10</v>
      </c>
      <c r="B2" s="5" t="s">
        <v>0</v>
      </c>
      <c r="C2" s="5" t="s">
        <v>1</v>
      </c>
      <c r="D2" s="5" t="s">
        <v>13</v>
      </c>
      <c r="E2" s="5" t="s">
        <v>9</v>
      </c>
      <c r="F2" s="6" t="s">
        <v>11</v>
      </c>
    </row>
    <row r="3" spans="1:6" ht="34.950000000000003" customHeight="1" x14ac:dyDescent="0.3">
      <c r="A3" s="7">
        <v>45628</v>
      </c>
      <c r="B3" s="8" t="s">
        <v>2</v>
      </c>
      <c r="C3" s="8" t="s">
        <v>7</v>
      </c>
      <c r="D3" s="8">
        <v>2000</v>
      </c>
      <c r="E3" s="8">
        <v>0</v>
      </c>
      <c r="F3" s="8">
        <f>E3+D3</f>
        <v>2000</v>
      </c>
    </row>
    <row r="4" spans="1:6" ht="34.950000000000003" customHeight="1" x14ac:dyDescent="0.3">
      <c r="A4" s="7">
        <v>45713</v>
      </c>
      <c r="B4" s="8" t="s">
        <v>6</v>
      </c>
      <c r="C4" s="8" t="s">
        <v>12</v>
      </c>
      <c r="D4" s="8">
        <v>0</v>
      </c>
      <c r="E4" s="8">
        <v>0</v>
      </c>
      <c r="F4" s="8">
        <f t="shared" ref="F4" si="0">E4+D4</f>
        <v>0</v>
      </c>
    </row>
    <row r="5" spans="1:6" ht="34.950000000000003" customHeight="1" x14ac:dyDescent="0.4">
      <c r="A5" s="9"/>
      <c r="B5" s="10"/>
      <c r="C5" s="8" t="s">
        <v>8</v>
      </c>
      <c r="D5" s="8">
        <f>SUM(D3:D4)</f>
        <v>2000</v>
      </c>
      <c r="E5" s="8">
        <f>SUM(E3:E4)</f>
        <v>0</v>
      </c>
      <c r="F5" s="8">
        <f>SUM(F3:F4)</f>
        <v>2000</v>
      </c>
    </row>
    <row r="6" spans="1:6" ht="34.950000000000003" customHeight="1" x14ac:dyDescent="0.3">
      <c r="A6" s="2"/>
    </row>
    <row r="8" spans="1:6" ht="34.950000000000003" customHeight="1" x14ac:dyDescent="0.3">
      <c r="A8"/>
    </row>
    <row r="9" spans="1:6" ht="34.950000000000003" customHeight="1" x14ac:dyDescent="0.3">
      <c r="A9" s="35"/>
    </row>
    <row r="10" spans="1:6" ht="34.950000000000003" customHeight="1" x14ac:dyDescent="0.3">
      <c r="A10" s="35"/>
    </row>
    <row r="11" spans="1:6" ht="34.950000000000003" customHeight="1" x14ac:dyDescent="0.3">
      <c r="A11" s="35"/>
    </row>
    <row r="12" spans="1:6" ht="34.950000000000003" customHeight="1" x14ac:dyDescent="0.3">
      <c r="A12"/>
    </row>
    <row r="13" spans="1:6" ht="34.950000000000003" customHeight="1" x14ac:dyDescent="0.3">
      <c r="A13" s="35"/>
    </row>
    <row r="14" spans="1:6" ht="34.950000000000003" customHeight="1" x14ac:dyDescent="0.3">
      <c r="A14" s="36"/>
    </row>
    <row r="15" spans="1:6" s="1" customFormat="1" ht="34.950000000000003" customHeight="1" x14ac:dyDescent="0.3">
      <c r="A15"/>
      <c r="E15"/>
      <c r="F15"/>
    </row>
    <row r="16" spans="1:6" s="1" customFormat="1" ht="34.950000000000003" customHeight="1" x14ac:dyDescent="0.3">
      <c r="A16" s="35"/>
      <c r="E16"/>
      <c r="F16"/>
    </row>
    <row r="17" spans="1:6" s="1" customFormat="1" ht="34.950000000000003" customHeight="1" x14ac:dyDescent="0.3">
      <c r="A17" s="36"/>
      <c r="E17"/>
      <c r="F17"/>
    </row>
    <row r="18" spans="1:6" s="1" customFormat="1" ht="34.950000000000003" customHeight="1" x14ac:dyDescent="0.3">
      <c r="A18"/>
      <c r="E18"/>
      <c r="F18"/>
    </row>
    <row r="19" spans="1:6" s="1" customFormat="1" ht="34.950000000000003" customHeight="1" x14ac:dyDescent="0.3">
      <c r="A19"/>
      <c r="E19"/>
      <c r="F19"/>
    </row>
    <row r="20" spans="1:6" s="1" customFormat="1" ht="34.950000000000003" customHeight="1" x14ac:dyDescent="0.3">
      <c r="A20" s="35"/>
      <c r="E20"/>
      <c r="F20"/>
    </row>
    <row r="21" spans="1:6" s="1" customFormat="1" ht="34.950000000000003" customHeight="1" x14ac:dyDescent="0.3">
      <c r="A21" s="36"/>
      <c r="E21"/>
      <c r="F21"/>
    </row>
    <row r="22" spans="1:6" s="1" customFormat="1" ht="34.950000000000003" customHeight="1" x14ac:dyDescent="0.3">
      <c r="A22"/>
      <c r="E22"/>
      <c r="F22"/>
    </row>
    <row r="23" spans="1:6" s="1" customFormat="1" ht="34.950000000000003" customHeight="1" x14ac:dyDescent="0.3">
      <c r="A23" s="35"/>
      <c r="E23"/>
      <c r="F23"/>
    </row>
    <row r="24" spans="1:6" s="1" customFormat="1" ht="34.950000000000003" customHeight="1" x14ac:dyDescent="0.3">
      <c r="A24" s="36"/>
      <c r="E24"/>
      <c r="F24"/>
    </row>
    <row r="25" spans="1:6" s="1" customFormat="1" ht="34.950000000000003" customHeight="1" x14ac:dyDescent="0.3">
      <c r="A25" s="3"/>
      <c r="E25"/>
      <c r="F25"/>
    </row>
    <row r="26" spans="1:6" s="1" customFormat="1" ht="34.950000000000003" customHeight="1" x14ac:dyDescent="0.3">
      <c r="A26" s="35"/>
      <c r="E26"/>
      <c r="F26"/>
    </row>
    <row r="27" spans="1:6" s="1" customFormat="1" ht="34.950000000000003" customHeight="1" x14ac:dyDescent="0.3">
      <c r="A27" s="36"/>
      <c r="E27"/>
      <c r="F27"/>
    </row>
    <row r="28" spans="1:6" s="1" customFormat="1" ht="34.950000000000003" customHeight="1" x14ac:dyDescent="0.3">
      <c r="A28" s="3"/>
      <c r="E28"/>
      <c r="F28"/>
    </row>
    <row r="29" spans="1:6" s="1" customFormat="1" ht="34.950000000000003" customHeight="1" x14ac:dyDescent="0.3">
      <c r="A29" s="35"/>
      <c r="E29"/>
      <c r="F29"/>
    </row>
    <row r="30" spans="1:6" s="1" customFormat="1" ht="34.950000000000003" customHeight="1" x14ac:dyDescent="0.3">
      <c r="A30" s="36"/>
      <c r="E30"/>
      <c r="F30"/>
    </row>
    <row r="31" spans="1:6" s="1" customFormat="1" ht="34.950000000000003" customHeight="1" x14ac:dyDescent="0.3">
      <c r="A31" s="3"/>
      <c r="E31"/>
      <c r="F31"/>
    </row>
  </sheetData>
  <mergeCells count="8">
    <mergeCell ref="A26:A27"/>
    <mergeCell ref="A29:A30"/>
    <mergeCell ref="C1:D1"/>
    <mergeCell ref="A9:A11"/>
    <mergeCell ref="A13:A14"/>
    <mergeCell ref="A16:A17"/>
    <mergeCell ref="A20:A21"/>
    <mergeCell ref="A23:A24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="93" zoomScaleNormal="93" workbookViewId="0">
      <selection activeCell="D3" sqref="D3:D6"/>
    </sheetView>
  </sheetViews>
  <sheetFormatPr baseColWidth="10" defaultRowHeight="34.950000000000003" customHeight="1" x14ac:dyDescent="0.3"/>
  <cols>
    <col min="1" max="1" width="26.21875" style="1" bestFit="1" customWidth="1"/>
    <col min="2" max="2" width="32.6640625" style="1" bestFit="1" customWidth="1"/>
    <col min="3" max="3" width="34.77734375" style="1" bestFit="1" customWidth="1"/>
    <col min="4" max="4" width="22.77734375" style="1" bestFit="1" customWidth="1"/>
    <col min="5" max="5" width="22.77734375" style="22" customWidth="1"/>
    <col min="6" max="6" width="53.5546875" bestFit="1" customWidth="1"/>
    <col min="7" max="7" width="15.77734375" bestFit="1" customWidth="1"/>
    <col min="8" max="11" width="45.5546875" customWidth="1"/>
  </cols>
  <sheetData>
    <row r="1" spans="1:7" ht="34.950000000000003" customHeight="1" x14ac:dyDescent="0.3">
      <c r="C1" s="37">
        <v>45717</v>
      </c>
      <c r="D1" s="38"/>
      <c r="E1" s="23"/>
    </row>
    <row r="2" spans="1:7" ht="34.950000000000003" customHeight="1" x14ac:dyDescent="0.3">
      <c r="A2" s="11" t="s">
        <v>10</v>
      </c>
      <c r="B2" s="12" t="s">
        <v>0</v>
      </c>
      <c r="C2" s="13" t="s">
        <v>1</v>
      </c>
      <c r="D2" s="13" t="s">
        <v>13</v>
      </c>
      <c r="E2" s="13" t="s">
        <v>15</v>
      </c>
      <c r="F2" s="13" t="s">
        <v>9</v>
      </c>
      <c r="G2" s="14" t="s">
        <v>11</v>
      </c>
    </row>
    <row r="3" spans="1:7" ht="34.950000000000003" customHeight="1" x14ac:dyDescent="0.3">
      <c r="A3" s="15">
        <v>45628</v>
      </c>
      <c r="B3" s="16" t="s">
        <v>2</v>
      </c>
      <c r="C3" s="16" t="s">
        <v>7</v>
      </c>
      <c r="D3" s="16">
        <v>2000</v>
      </c>
      <c r="E3" s="16">
        <v>200</v>
      </c>
      <c r="F3" s="16">
        <v>0</v>
      </c>
      <c r="G3" s="16">
        <f t="shared" ref="G3:G6" si="0">+F3+D3+E3</f>
        <v>2200</v>
      </c>
    </row>
    <row r="4" spans="1:7" ht="34.950000000000003" customHeight="1" x14ac:dyDescent="0.3">
      <c r="A4" s="17">
        <v>45719</v>
      </c>
      <c r="B4" s="16" t="s">
        <v>4</v>
      </c>
      <c r="C4" s="16" t="s">
        <v>7</v>
      </c>
      <c r="D4" s="16">
        <v>1600</v>
      </c>
      <c r="E4" s="16"/>
      <c r="F4" s="16">
        <v>0</v>
      </c>
      <c r="G4" s="16">
        <f t="shared" si="0"/>
        <v>1600</v>
      </c>
    </row>
    <row r="5" spans="1:7" ht="34.950000000000003" customHeight="1" x14ac:dyDescent="0.3">
      <c r="A5" s="17">
        <v>45719</v>
      </c>
      <c r="B5" s="16" t="s">
        <v>5</v>
      </c>
      <c r="C5" s="16" t="s">
        <v>3</v>
      </c>
      <c r="D5" s="16">
        <v>1750</v>
      </c>
      <c r="E5" s="16"/>
      <c r="F5" s="16">
        <f>226.416+354.633+7.957</f>
        <v>589.00599999999997</v>
      </c>
      <c r="G5" s="16">
        <f>+F5+D5+E5</f>
        <v>2339.0059999999999</v>
      </c>
    </row>
    <row r="6" spans="1:7" ht="34.950000000000003" customHeight="1" x14ac:dyDescent="0.3">
      <c r="A6" s="17">
        <v>45713</v>
      </c>
      <c r="B6" s="16" t="s">
        <v>6</v>
      </c>
      <c r="C6" s="16" t="s">
        <v>12</v>
      </c>
      <c r="D6" s="16">
        <v>500</v>
      </c>
      <c r="E6" s="16"/>
      <c r="F6" s="16">
        <v>0</v>
      </c>
      <c r="G6" s="16">
        <f t="shared" si="0"/>
        <v>500</v>
      </c>
    </row>
    <row r="7" spans="1:7" ht="34.950000000000003" customHeight="1" x14ac:dyDescent="0.4">
      <c r="A7" s="18"/>
      <c r="B7" s="19"/>
      <c r="C7" s="20" t="s">
        <v>8</v>
      </c>
      <c r="D7" s="16">
        <f>SUM(D3:D6)</f>
        <v>5850</v>
      </c>
      <c r="E7" s="16">
        <f t="shared" ref="E7:F7" si="1">SUM(E3:E6)</f>
        <v>200</v>
      </c>
      <c r="F7" s="16">
        <f t="shared" si="1"/>
        <v>589.00599999999997</v>
      </c>
      <c r="G7" s="16">
        <f>SUM(G3:G6)</f>
        <v>6639.0059999999994</v>
      </c>
    </row>
    <row r="8" spans="1:7" ht="34.950000000000003" customHeight="1" x14ac:dyDescent="0.3">
      <c r="A8" s="2"/>
    </row>
    <row r="10" spans="1:7" ht="34.950000000000003" customHeight="1" x14ac:dyDescent="0.3">
      <c r="A10"/>
    </row>
    <row r="11" spans="1:7" ht="34.950000000000003" customHeight="1" x14ac:dyDescent="0.3">
      <c r="A11" s="35"/>
    </row>
    <row r="12" spans="1:7" ht="34.950000000000003" customHeight="1" x14ac:dyDescent="0.3">
      <c r="A12" s="35"/>
    </row>
    <row r="13" spans="1:7" ht="34.950000000000003" customHeight="1" x14ac:dyDescent="0.3">
      <c r="A13" s="35"/>
    </row>
    <row r="14" spans="1:7" ht="34.950000000000003" customHeight="1" x14ac:dyDescent="0.3">
      <c r="A14"/>
    </row>
    <row r="15" spans="1:7" ht="34.950000000000003" customHeight="1" x14ac:dyDescent="0.3">
      <c r="A15" s="35"/>
    </row>
    <row r="16" spans="1:7" ht="34.950000000000003" customHeight="1" x14ac:dyDescent="0.3">
      <c r="A16" s="36"/>
    </row>
    <row r="17" spans="1:1" ht="34.950000000000003" customHeight="1" x14ac:dyDescent="0.3">
      <c r="A17"/>
    </row>
    <row r="18" spans="1:1" ht="34.950000000000003" customHeight="1" x14ac:dyDescent="0.3">
      <c r="A18" s="35"/>
    </row>
    <row r="19" spans="1:1" ht="34.950000000000003" customHeight="1" x14ac:dyDescent="0.3">
      <c r="A19" s="36"/>
    </row>
    <row r="20" spans="1:1" ht="34.950000000000003" customHeight="1" x14ac:dyDescent="0.3">
      <c r="A20"/>
    </row>
    <row r="21" spans="1:1" ht="34.950000000000003" customHeight="1" x14ac:dyDescent="0.3">
      <c r="A21"/>
    </row>
    <row r="22" spans="1:1" ht="34.950000000000003" customHeight="1" x14ac:dyDescent="0.3">
      <c r="A22" s="35"/>
    </row>
    <row r="23" spans="1:1" ht="34.950000000000003" customHeight="1" x14ac:dyDescent="0.3">
      <c r="A23" s="36"/>
    </row>
    <row r="24" spans="1:1" ht="34.950000000000003" customHeight="1" x14ac:dyDescent="0.3">
      <c r="A24"/>
    </row>
    <row r="25" spans="1:1" ht="34.950000000000003" customHeight="1" x14ac:dyDescent="0.3">
      <c r="A25" s="35"/>
    </row>
    <row r="26" spans="1:1" ht="34.950000000000003" customHeight="1" x14ac:dyDescent="0.3">
      <c r="A26" s="36"/>
    </row>
    <row r="27" spans="1:1" ht="34.950000000000003" customHeight="1" x14ac:dyDescent="0.3">
      <c r="A27" s="3"/>
    </row>
    <row r="28" spans="1:1" ht="34.950000000000003" customHeight="1" x14ac:dyDescent="0.3">
      <c r="A28" s="35"/>
    </row>
    <row r="29" spans="1:1" ht="34.950000000000003" customHeight="1" x14ac:dyDescent="0.3">
      <c r="A29" s="36"/>
    </row>
    <row r="30" spans="1:1" ht="34.950000000000003" customHeight="1" x14ac:dyDescent="0.3">
      <c r="A30" s="3"/>
    </row>
    <row r="31" spans="1:1" ht="34.950000000000003" customHeight="1" x14ac:dyDescent="0.3">
      <c r="A31" s="35"/>
    </row>
    <row r="32" spans="1:1" ht="34.950000000000003" customHeight="1" x14ac:dyDescent="0.3">
      <c r="A32" s="36"/>
    </row>
    <row r="33" spans="1:1" ht="34.950000000000003" customHeight="1" x14ac:dyDescent="0.3">
      <c r="A33" s="3"/>
    </row>
  </sheetData>
  <mergeCells count="8">
    <mergeCell ref="A28:A29"/>
    <mergeCell ref="A31:A32"/>
    <mergeCell ref="C1:D1"/>
    <mergeCell ref="A11:A13"/>
    <mergeCell ref="A15:A16"/>
    <mergeCell ref="A18:A19"/>
    <mergeCell ref="A22:A23"/>
    <mergeCell ref="A25:A26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="93" zoomScaleNormal="93" workbookViewId="0">
      <selection activeCell="F6" sqref="F6"/>
    </sheetView>
  </sheetViews>
  <sheetFormatPr baseColWidth="10" defaultRowHeight="34.950000000000003" customHeight="1" x14ac:dyDescent="0.3"/>
  <cols>
    <col min="1" max="1" width="26.21875" style="25" bestFit="1" customWidth="1"/>
    <col min="2" max="2" width="32.6640625" style="25" bestFit="1" customWidth="1"/>
    <col min="3" max="3" width="34.77734375" style="25" bestFit="1" customWidth="1"/>
    <col min="4" max="4" width="22.77734375" style="25" bestFit="1" customWidth="1"/>
    <col min="5" max="5" width="53.5546875" bestFit="1" customWidth="1"/>
    <col min="6" max="6" width="15.77734375" bestFit="1" customWidth="1"/>
    <col min="7" max="10" width="45.5546875" customWidth="1"/>
  </cols>
  <sheetData>
    <row r="1" spans="1:6" ht="34.950000000000003" customHeight="1" x14ac:dyDescent="0.3">
      <c r="C1" s="37">
        <v>45748</v>
      </c>
      <c r="D1" s="38"/>
    </row>
    <row r="2" spans="1:6" ht="34.950000000000003" customHeight="1" x14ac:dyDescent="0.3">
      <c r="A2" s="11" t="s">
        <v>10</v>
      </c>
      <c r="B2" s="12" t="s">
        <v>0</v>
      </c>
      <c r="C2" s="13" t="s">
        <v>1</v>
      </c>
      <c r="D2" s="13" t="s">
        <v>13</v>
      </c>
      <c r="E2" s="13" t="s">
        <v>9</v>
      </c>
      <c r="F2" s="14" t="s">
        <v>11</v>
      </c>
    </row>
    <row r="3" spans="1:6" ht="34.950000000000003" customHeight="1" x14ac:dyDescent="0.3">
      <c r="A3" s="15">
        <v>45628</v>
      </c>
      <c r="B3" s="16" t="s">
        <v>2</v>
      </c>
      <c r="C3" s="16" t="s">
        <v>7</v>
      </c>
      <c r="D3" s="16">
        <v>2000</v>
      </c>
      <c r="E3" s="16">
        <v>0</v>
      </c>
      <c r="F3" s="16">
        <f>+E3+D3</f>
        <v>2000</v>
      </c>
    </row>
    <row r="4" spans="1:6" ht="34.950000000000003" customHeight="1" x14ac:dyDescent="0.3">
      <c r="A4" s="17">
        <v>45719</v>
      </c>
      <c r="B4" s="16" t="s">
        <v>4</v>
      </c>
      <c r="C4" s="16" t="s">
        <v>7</v>
      </c>
      <c r="D4" s="16">
        <v>1600</v>
      </c>
      <c r="E4" s="16">
        <v>0</v>
      </c>
      <c r="F4" s="16">
        <f t="shared" ref="F4:F6" si="0">+E4+D4</f>
        <v>1600</v>
      </c>
    </row>
    <row r="5" spans="1:6" ht="34.950000000000003" customHeight="1" x14ac:dyDescent="0.3">
      <c r="A5" s="17">
        <v>45719</v>
      </c>
      <c r="B5" s="16" t="s">
        <v>5</v>
      </c>
      <c r="C5" s="16" t="s">
        <v>3</v>
      </c>
      <c r="D5" s="16">
        <v>1118.2670000000001</v>
      </c>
      <c r="E5" s="16">
        <f>135.177+137.958+5.055</f>
        <v>278.19</v>
      </c>
      <c r="F5" s="16">
        <f>+E5+D5</f>
        <v>1396.4570000000001</v>
      </c>
    </row>
    <row r="6" spans="1:6" ht="34.950000000000003" customHeight="1" x14ac:dyDescent="0.3">
      <c r="A6" s="17">
        <v>45713</v>
      </c>
      <c r="B6" s="16" t="s">
        <v>6</v>
      </c>
      <c r="C6" s="16" t="s">
        <v>12</v>
      </c>
      <c r="D6" s="16">
        <v>500</v>
      </c>
      <c r="E6" s="16">
        <v>0</v>
      </c>
      <c r="F6" s="16">
        <f t="shared" si="0"/>
        <v>500</v>
      </c>
    </row>
    <row r="7" spans="1:6" ht="34.950000000000003" customHeight="1" x14ac:dyDescent="0.4">
      <c r="A7" s="18"/>
      <c r="B7" s="19"/>
      <c r="C7" s="20" t="s">
        <v>8</v>
      </c>
      <c r="D7" s="16">
        <f>SUM(D3:D6)</f>
        <v>5218.2669999999998</v>
      </c>
      <c r="E7" s="16">
        <f>SUM(E3:E6)</f>
        <v>278.19</v>
      </c>
      <c r="F7" s="16">
        <f>SUM(F3:F6)</f>
        <v>5496.4570000000003</v>
      </c>
    </row>
    <row r="8" spans="1:6" ht="34.950000000000003" customHeight="1" x14ac:dyDescent="0.3">
      <c r="A8" s="24"/>
    </row>
    <row r="10" spans="1:6" ht="34.950000000000003" customHeight="1" x14ac:dyDescent="0.3">
      <c r="A10"/>
    </row>
    <row r="11" spans="1:6" ht="34.950000000000003" customHeight="1" x14ac:dyDescent="0.3">
      <c r="A11" s="35"/>
    </row>
    <row r="12" spans="1:6" ht="34.950000000000003" customHeight="1" x14ac:dyDescent="0.3">
      <c r="A12" s="35"/>
    </row>
    <row r="13" spans="1:6" ht="34.950000000000003" customHeight="1" x14ac:dyDescent="0.3">
      <c r="A13" s="35"/>
    </row>
    <row r="14" spans="1:6" ht="34.950000000000003" customHeight="1" x14ac:dyDescent="0.3">
      <c r="A14"/>
    </row>
    <row r="15" spans="1:6" ht="34.950000000000003" customHeight="1" x14ac:dyDescent="0.3">
      <c r="A15" s="35"/>
    </row>
    <row r="16" spans="1:6" ht="34.950000000000003" customHeight="1" x14ac:dyDescent="0.3">
      <c r="A16" s="36"/>
    </row>
    <row r="17" spans="1:1" ht="34.950000000000003" customHeight="1" x14ac:dyDescent="0.3">
      <c r="A17"/>
    </row>
    <row r="18" spans="1:1" ht="34.950000000000003" customHeight="1" x14ac:dyDescent="0.3">
      <c r="A18" s="35"/>
    </row>
    <row r="19" spans="1:1" ht="34.950000000000003" customHeight="1" x14ac:dyDescent="0.3">
      <c r="A19" s="36"/>
    </row>
    <row r="20" spans="1:1" ht="34.950000000000003" customHeight="1" x14ac:dyDescent="0.3">
      <c r="A20"/>
    </row>
    <row r="21" spans="1:1" ht="34.950000000000003" customHeight="1" x14ac:dyDescent="0.3">
      <c r="A21"/>
    </row>
    <row r="22" spans="1:1" ht="34.950000000000003" customHeight="1" x14ac:dyDescent="0.3">
      <c r="A22" s="35"/>
    </row>
    <row r="23" spans="1:1" ht="34.950000000000003" customHeight="1" x14ac:dyDescent="0.3">
      <c r="A23" s="36"/>
    </row>
    <row r="24" spans="1:1" ht="34.950000000000003" customHeight="1" x14ac:dyDescent="0.3">
      <c r="A24"/>
    </row>
    <row r="25" spans="1:1" ht="34.950000000000003" customHeight="1" x14ac:dyDescent="0.3">
      <c r="A25" s="35"/>
    </row>
    <row r="26" spans="1:1" ht="34.950000000000003" customHeight="1" x14ac:dyDescent="0.3">
      <c r="A26" s="36"/>
    </row>
    <row r="27" spans="1:1" ht="34.950000000000003" customHeight="1" x14ac:dyDescent="0.3">
      <c r="A27" s="3"/>
    </row>
    <row r="28" spans="1:1" ht="34.950000000000003" customHeight="1" x14ac:dyDescent="0.3">
      <c r="A28" s="35"/>
    </row>
    <row r="29" spans="1:1" ht="34.950000000000003" customHeight="1" x14ac:dyDescent="0.3">
      <c r="A29" s="36"/>
    </row>
    <row r="30" spans="1:1" ht="34.950000000000003" customHeight="1" x14ac:dyDescent="0.3">
      <c r="A30" s="3"/>
    </row>
    <row r="31" spans="1:1" ht="34.950000000000003" customHeight="1" x14ac:dyDescent="0.3">
      <c r="A31" s="35"/>
    </row>
    <row r="32" spans="1:1" ht="34.950000000000003" customHeight="1" x14ac:dyDescent="0.3">
      <c r="A32" s="36"/>
    </row>
    <row r="33" spans="1:1" ht="34.950000000000003" customHeight="1" x14ac:dyDescent="0.3">
      <c r="A33" s="3"/>
    </row>
  </sheetData>
  <mergeCells count="8">
    <mergeCell ref="A28:A29"/>
    <mergeCell ref="A31:A32"/>
    <mergeCell ref="C1:D1"/>
    <mergeCell ref="A11:A13"/>
    <mergeCell ref="A15:A16"/>
    <mergeCell ref="A18:A19"/>
    <mergeCell ref="A22:A23"/>
    <mergeCell ref="A25:A26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zoomScale="69" zoomScaleNormal="69" workbookViewId="0">
      <selection activeCell="G11" sqref="G11"/>
    </sheetView>
  </sheetViews>
  <sheetFormatPr baseColWidth="10" defaultRowHeight="34.950000000000003" customHeight="1" x14ac:dyDescent="0.3"/>
  <cols>
    <col min="1" max="1" width="26.21875" style="31" bestFit="1" customWidth="1"/>
    <col min="2" max="2" width="32.6640625" style="31" bestFit="1" customWidth="1"/>
    <col min="3" max="3" width="34.77734375" style="31" bestFit="1" customWidth="1"/>
    <col min="4" max="4" width="34.77734375" style="31" customWidth="1"/>
    <col min="5" max="5" width="22.77734375" style="31" bestFit="1" customWidth="1"/>
    <col min="6" max="6" width="53.5546875" bestFit="1" customWidth="1"/>
    <col min="7" max="7" width="15.77734375" bestFit="1" customWidth="1"/>
    <col min="8" max="11" width="45.5546875" customWidth="1"/>
  </cols>
  <sheetData>
    <row r="1" spans="1:7" ht="34.950000000000003" customHeight="1" x14ac:dyDescent="0.3">
      <c r="C1" s="37">
        <v>45778</v>
      </c>
      <c r="D1" s="37"/>
      <c r="E1" s="38"/>
    </row>
    <row r="2" spans="1:7" ht="34.950000000000003" customHeight="1" x14ac:dyDescent="0.3">
      <c r="A2" s="11" t="s">
        <v>10</v>
      </c>
      <c r="B2" s="12" t="s">
        <v>0</v>
      </c>
      <c r="C2" s="13" t="s">
        <v>1</v>
      </c>
      <c r="D2" s="13" t="s">
        <v>13</v>
      </c>
      <c r="E2" s="13" t="s">
        <v>20</v>
      </c>
      <c r="F2" s="13" t="s">
        <v>9</v>
      </c>
      <c r="G2" s="14" t="s">
        <v>11</v>
      </c>
    </row>
    <row r="3" spans="1:7" ht="34.950000000000003" customHeight="1" x14ac:dyDescent="0.3">
      <c r="A3" s="15">
        <v>45628</v>
      </c>
      <c r="B3" s="16" t="s">
        <v>2</v>
      </c>
      <c r="C3" s="16" t="s">
        <v>7</v>
      </c>
      <c r="D3" s="16">
        <v>2000</v>
      </c>
      <c r="E3" s="16">
        <v>250</v>
      </c>
      <c r="F3" s="16">
        <v>0</v>
      </c>
      <c r="G3" s="16">
        <f>SUM(D3:F3)</f>
        <v>2250</v>
      </c>
    </row>
    <row r="4" spans="1:7" ht="34.950000000000003" customHeight="1" x14ac:dyDescent="0.3">
      <c r="A4" s="17">
        <v>45719</v>
      </c>
      <c r="B4" s="16" t="s">
        <v>4</v>
      </c>
      <c r="C4" s="16" t="s">
        <v>7</v>
      </c>
      <c r="D4" s="16">
        <v>1600</v>
      </c>
      <c r="E4" s="16">
        <v>250</v>
      </c>
      <c r="F4" s="16">
        <v>0</v>
      </c>
      <c r="G4" s="16">
        <f t="shared" ref="G4:G9" si="0">SUM(D4:F4)</f>
        <v>1850</v>
      </c>
    </row>
    <row r="5" spans="1:7" ht="34.950000000000003" customHeight="1" x14ac:dyDescent="0.3">
      <c r="A5" s="17">
        <v>45719</v>
      </c>
      <c r="B5" s="16" t="s">
        <v>5</v>
      </c>
      <c r="C5" s="16" t="s">
        <v>3</v>
      </c>
      <c r="D5" s="16">
        <v>1020.4690000000001</v>
      </c>
      <c r="E5" s="16">
        <v>150</v>
      </c>
      <c r="F5" s="16">
        <f>229.951+364.508+8.072</f>
        <v>602.53099999999995</v>
      </c>
      <c r="G5" s="16">
        <f t="shared" si="0"/>
        <v>1773</v>
      </c>
    </row>
    <row r="6" spans="1:7" ht="34.950000000000003" customHeight="1" x14ac:dyDescent="0.3">
      <c r="A6" s="17">
        <v>45713</v>
      </c>
      <c r="B6" s="16" t="s">
        <v>6</v>
      </c>
      <c r="C6" s="16" t="s">
        <v>12</v>
      </c>
      <c r="D6" s="16">
        <v>500</v>
      </c>
      <c r="E6" s="16">
        <v>250</v>
      </c>
      <c r="F6" s="16">
        <v>0</v>
      </c>
      <c r="G6" s="16">
        <f t="shared" si="0"/>
        <v>750</v>
      </c>
    </row>
    <row r="7" spans="1:7" ht="34.950000000000003" customHeight="1" x14ac:dyDescent="0.3">
      <c r="A7" s="7">
        <v>45791</v>
      </c>
      <c r="B7" s="8" t="s">
        <v>17</v>
      </c>
      <c r="C7" s="8" t="s">
        <v>7</v>
      </c>
      <c r="D7" s="34">
        <v>866</v>
      </c>
      <c r="E7" s="16">
        <v>150</v>
      </c>
      <c r="F7" s="16">
        <v>0</v>
      </c>
      <c r="G7" s="16">
        <f t="shared" si="0"/>
        <v>1016</v>
      </c>
    </row>
    <row r="8" spans="1:7" ht="34.950000000000003" customHeight="1" x14ac:dyDescent="0.3">
      <c r="A8" s="7">
        <v>45786</v>
      </c>
      <c r="B8" s="8" t="s">
        <v>18</v>
      </c>
      <c r="C8" s="8" t="s">
        <v>7</v>
      </c>
      <c r="D8" s="34">
        <v>1800</v>
      </c>
      <c r="E8" s="16">
        <v>150</v>
      </c>
      <c r="F8" s="16">
        <v>0</v>
      </c>
      <c r="G8" s="16">
        <f t="shared" si="0"/>
        <v>1950</v>
      </c>
    </row>
    <row r="9" spans="1:7" ht="34.950000000000003" customHeight="1" x14ac:dyDescent="0.3">
      <c r="A9" s="7">
        <v>45782</v>
      </c>
      <c r="B9" s="8" t="s">
        <v>19</v>
      </c>
      <c r="C9" s="8" t="s">
        <v>7</v>
      </c>
      <c r="D9" s="34">
        <v>1600</v>
      </c>
      <c r="E9" s="16">
        <v>150</v>
      </c>
      <c r="F9" s="16">
        <v>0</v>
      </c>
      <c r="G9" s="16">
        <f t="shared" si="0"/>
        <v>1750</v>
      </c>
    </row>
    <row r="10" spans="1:7" ht="34.950000000000003" customHeight="1" x14ac:dyDescent="0.4">
      <c r="A10" s="18"/>
      <c r="B10" s="19"/>
      <c r="C10" s="20" t="s">
        <v>8</v>
      </c>
      <c r="D10" s="16">
        <f>SUM(D3:D9)</f>
        <v>9386.469000000001</v>
      </c>
      <c r="E10" s="16">
        <f>SUM(E3:E9)</f>
        <v>1350</v>
      </c>
      <c r="F10" s="16">
        <f>SUM(F3:F9)</f>
        <v>602.53099999999995</v>
      </c>
      <c r="G10" s="16">
        <f>SUM(G3:G9)</f>
        <v>11339</v>
      </c>
    </row>
    <row r="11" spans="1:7" ht="34.950000000000003" customHeight="1" x14ac:dyDescent="0.3">
      <c r="A11" s="30"/>
    </row>
    <row r="13" spans="1:7" ht="34.950000000000003" customHeight="1" x14ac:dyDescent="0.3">
      <c r="A13"/>
    </row>
    <row r="14" spans="1:7" ht="34.950000000000003" customHeight="1" x14ac:dyDescent="0.3">
      <c r="A14" s="35"/>
    </row>
    <row r="15" spans="1:7" ht="34.950000000000003" customHeight="1" x14ac:dyDescent="0.3">
      <c r="A15" s="35"/>
    </row>
    <row r="16" spans="1:7" ht="34.950000000000003" customHeight="1" x14ac:dyDescent="0.3">
      <c r="A16" s="35"/>
    </row>
    <row r="17" spans="1:7" ht="34.950000000000003" customHeight="1" x14ac:dyDescent="0.3">
      <c r="A17"/>
    </row>
    <row r="18" spans="1:7" ht="34.950000000000003" customHeight="1" x14ac:dyDescent="0.3">
      <c r="A18" s="35"/>
    </row>
    <row r="19" spans="1:7" ht="34.950000000000003" customHeight="1" x14ac:dyDescent="0.3">
      <c r="A19" s="36"/>
    </row>
    <row r="20" spans="1:7" s="31" customFormat="1" ht="34.950000000000003" customHeight="1" x14ac:dyDescent="0.3">
      <c r="A20"/>
      <c r="F20"/>
      <c r="G20"/>
    </row>
    <row r="21" spans="1:7" s="31" customFormat="1" ht="34.950000000000003" customHeight="1" x14ac:dyDescent="0.3">
      <c r="A21" s="35"/>
      <c r="F21"/>
      <c r="G21"/>
    </row>
    <row r="22" spans="1:7" s="31" customFormat="1" ht="34.950000000000003" customHeight="1" x14ac:dyDescent="0.3">
      <c r="A22" s="36"/>
      <c r="F22"/>
      <c r="G22"/>
    </row>
    <row r="23" spans="1:7" s="31" customFormat="1" ht="34.950000000000003" customHeight="1" x14ac:dyDescent="0.3">
      <c r="A23"/>
      <c r="F23"/>
      <c r="G23"/>
    </row>
    <row r="24" spans="1:7" s="31" customFormat="1" ht="34.950000000000003" customHeight="1" x14ac:dyDescent="0.3">
      <c r="A24"/>
      <c r="F24"/>
      <c r="G24"/>
    </row>
    <row r="25" spans="1:7" s="31" customFormat="1" ht="34.950000000000003" customHeight="1" x14ac:dyDescent="0.3">
      <c r="A25" s="35"/>
      <c r="F25"/>
      <c r="G25"/>
    </row>
    <row r="26" spans="1:7" s="31" customFormat="1" ht="34.950000000000003" customHeight="1" x14ac:dyDescent="0.3">
      <c r="A26" s="36"/>
      <c r="F26"/>
      <c r="G26"/>
    </row>
    <row r="27" spans="1:7" s="31" customFormat="1" ht="34.950000000000003" customHeight="1" x14ac:dyDescent="0.3">
      <c r="A27"/>
      <c r="F27"/>
      <c r="G27"/>
    </row>
    <row r="28" spans="1:7" s="31" customFormat="1" ht="34.950000000000003" customHeight="1" x14ac:dyDescent="0.3">
      <c r="A28" s="35"/>
      <c r="F28"/>
      <c r="G28"/>
    </row>
    <row r="29" spans="1:7" s="31" customFormat="1" ht="34.950000000000003" customHeight="1" x14ac:dyDescent="0.3">
      <c r="A29" s="36"/>
      <c r="F29"/>
      <c r="G29"/>
    </row>
    <row r="30" spans="1:7" s="31" customFormat="1" ht="34.950000000000003" customHeight="1" x14ac:dyDescent="0.3">
      <c r="A30" s="3"/>
      <c r="F30"/>
      <c r="G30"/>
    </row>
    <row r="31" spans="1:7" s="31" customFormat="1" ht="34.950000000000003" customHeight="1" x14ac:dyDescent="0.3">
      <c r="A31" s="35"/>
      <c r="F31"/>
      <c r="G31"/>
    </row>
    <row r="32" spans="1:7" s="31" customFormat="1" ht="34.950000000000003" customHeight="1" x14ac:dyDescent="0.3">
      <c r="A32" s="36"/>
      <c r="F32"/>
      <c r="G32"/>
    </row>
    <row r="33" spans="1:7" s="31" customFormat="1" ht="34.950000000000003" customHeight="1" x14ac:dyDescent="0.3">
      <c r="A33" s="3"/>
      <c r="F33"/>
      <c r="G33"/>
    </row>
    <row r="34" spans="1:7" s="31" customFormat="1" ht="34.950000000000003" customHeight="1" x14ac:dyDescent="0.3">
      <c r="A34" s="35"/>
      <c r="F34"/>
      <c r="G34"/>
    </row>
    <row r="35" spans="1:7" s="31" customFormat="1" ht="34.950000000000003" customHeight="1" x14ac:dyDescent="0.3">
      <c r="A35" s="36"/>
      <c r="F35"/>
      <c r="G35"/>
    </row>
    <row r="36" spans="1:7" s="31" customFormat="1" ht="34.950000000000003" customHeight="1" x14ac:dyDescent="0.3">
      <c r="A36" s="3"/>
      <c r="F36"/>
      <c r="G36"/>
    </row>
  </sheetData>
  <mergeCells count="8">
    <mergeCell ref="A31:A32"/>
    <mergeCell ref="A34:A35"/>
    <mergeCell ref="C1:E1"/>
    <mergeCell ref="A14:A16"/>
    <mergeCell ref="A18:A19"/>
    <mergeCell ref="A21:A22"/>
    <mergeCell ref="A25:A26"/>
    <mergeCell ref="A28:A29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zoomScale="69" zoomScaleNormal="69" workbookViewId="0">
      <selection activeCell="F11" sqref="F11"/>
    </sheetView>
  </sheetViews>
  <sheetFormatPr baseColWidth="10" defaultRowHeight="34.950000000000003" customHeight="1" x14ac:dyDescent="0.3"/>
  <cols>
    <col min="1" max="1" width="26.21875" style="33" bestFit="1" customWidth="1"/>
    <col min="2" max="2" width="32.6640625" style="33" bestFit="1" customWidth="1"/>
    <col min="3" max="3" width="34.77734375" style="33" bestFit="1" customWidth="1"/>
    <col min="4" max="4" width="34.77734375" style="33" customWidth="1"/>
    <col min="5" max="5" width="53.5546875" bestFit="1" customWidth="1"/>
    <col min="6" max="6" width="15.77734375" bestFit="1" customWidth="1"/>
    <col min="7" max="10" width="45.5546875" customWidth="1"/>
  </cols>
  <sheetData>
    <row r="1" spans="1:6" ht="34.950000000000003" customHeight="1" x14ac:dyDescent="0.3">
      <c r="C1" s="37">
        <v>45809</v>
      </c>
      <c r="D1" s="37"/>
    </row>
    <row r="2" spans="1:6" ht="34.950000000000003" customHeight="1" x14ac:dyDescent="0.3">
      <c r="A2" s="11" t="s">
        <v>10</v>
      </c>
      <c r="B2" s="12" t="s">
        <v>0</v>
      </c>
      <c r="C2" s="13" t="s">
        <v>1</v>
      </c>
      <c r="D2" s="13" t="s">
        <v>13</v>
      </c>
      <c r="E2" s="13" t="s">
        <v>9</v>
      </c>
      <c r="F2" s="14" t="s">
        <v>11</v>
      </c>
    </row>
    <row r="3" spans="1:6" ht="34.950000000000003" customHeight="1" x14ac:dyDescent="0.3">
      <c r="A3" s="15">
        <v>45628</v>
      </c>
      <c r="B3" s="16" t="s">
        <v>2</v>
      </c>
      <c r="C3" s="16" t="s">
        <v>7</v>
      </c>
      <c r="D3" s="16">
        <v>2000</v>
      </c>
      <c r="E3" s="16">
        <v>0</v>
      </c>
      <c r="F3" s="16">
        <f>SUM(D3:E3)</f>
        <v>2000</v>
      </c>
    </row>
    <row r="4" spans="1:6" ht="34.950000000000003" customHeight="1" x14ac:dyDescent="0.3">
      <c r="A4" s="17">
        <v>45719</v>
      </c>
      <c r="B4" s="16" t="s">
        <v>4</v>
      </c>
      <c r="C4" s="16" t="s">
        <v>7</v>
      </c>
      <c r="D4" s="16">
        <v>1600</v>
      </c>
      <c r="E4" s="16">
        <v>0</v>
      </c>
      <c r="F4" s="16">
        <f t="shared" ref="F4:F9" si="0">SUM(D4:E4)</f>
        <v>1600</v>
      </c>
    </row>
    <row r="5" spans="1:6" ht="34.950000000000003" customHeight="1" x14ac:dyDescent="0.3">
      <c r="A5" s="17">
        <v>45719</v>
      </c>
      <c r="B5" s="16" t="s">
        <v>5</v>
      </c>
      <c r="C5" s="16" t="s">
        <v>3</v>
      </c>
      <c r="D5" s="16">
        <v>1750</v>
      </c>
      <c r="E5" s="16">
        <f>226.416+354.633+7.957</f>
        <v>589.00599999999997</v>
      </c>
      <c r="F5" s="16">
        <f t="shared" si="0"/>
        <v>2339.0059999999999</v>
      </c>
    </row>
    <row r="6" spans="1:6" ht="34.950000000000003" customHeight="1" x14ac:dyDescent="0.3">
      <c r="A6" s="17">
        <v>45713</v>
      </c>
      <c r="B6" s="16" t="s">
        <v>6</v>
      </c>
      <c r="C6" s="16" t="s">
        <v>12</v>
      </c>
      <c r="D6" s="16">
        <v>500</v>
      </c>
      <c r="E6" s="16">
        <v>0</v>
      </c>
      <c r="F6" s="16">
        <f t="shared" si="0"/>
        <v>500</v>
      </c>
    </row>
    <row r="7" spans="1:6" ht="34.950000000000003" customHeight="1" x14ac:dyDescent="0.3">
      <c r="A7" s="7">
        <v>45791</v>
      </c>
      <c r="B7" s="8" t="s">
        <v>17</v>
      </c>
      <c r="C7" s="8" t="s">
        <v>7</v>
      </c>
      <c r="D7" s="34">
        <v>1500</v>
      </c>
      <c r="E7" s="16">
        <v>0</v>
      </c>
      <c r="F7" s="16">
        <f t="shared" si="0"/>
        <v>1500</v>
      </c>
    </row>
    <row r="8" spans="1:6" ht="34.950000000000003" customHeight="1" x14ac:dyDescent="0.3">
      <c r="A8" s="7">
        <v>45786</v>
      </c>
      <c r="B8" s="8" t="s">
        <v>18</v>
      </c>
      <c r="C8" s="8" t="s">
        <v>7</v>
      </c>
      <c r="D8" s="34">
        <v>1800</v>
      </c>
      <c r="E8" s="16">
        <v>0</v>
      </c>
      <c r="F8" s="16">
        <f t="shared" si="0"/>
        <v>1800</v>
      </c>
    </row>
    <row r="9" spans="1:6" ht="34.950000000000003" customHeight="1" x14ac:dyDescent="0.3">
      <c r="A9" s="7">
        <v>45782</v>
      </c>
      <c r="B9" s="8" t="s">
        <v>19</v>
      </c>
      <c r="C9" s="8" t="s">
        <v>7</v>
      </c>
      <c r="D9" s="34">
        <v>1600</v>
      </c>
      <c r="E9" s="16">
        <v>0</v>
      </c>
      <c r="F9" s="16">
        <f t="shared" si="0"/>
        <v>1600</v>
      </c>
    </row>
    <row r="10" spans="1:6" ht="34.950000000000003" customHeight="1" x14ac:dyDescent="0.4">
      <c r="A10" s="18"/>
      <c r="B10" s="19"/>
      <c r="C10" s="20" t="s">
        <v>8</v>
      </c>
      <c r="D10" s="16">
        <f>SUM(D3:D9)</f>
        <v>10750</v>
      </c>
      <c r="E10" s="16">
        <f>SUM(E3:E9)</f>
        <v>589.00599999999997</v>
      </c>
      <c r="F10" s="16">
        <f>SUM(F3:F9)</f>
        <v>11339.005999999999</v>
      </c>
    </row>
    <row r="11" spans="1:6" ht="34.950000000000003" customHeight="1" x14ac:dyDescent="0.3">
      <c r="A11" s="32"/>
    </row>
    <row r="13" spans="1:6" ht="34.950000000000003" customHeight="1" x14ac:dyDescent="0.3">
      <c r="A13"/>
    </row>
    <row r="14" spans="1:6" ht="34.950000000000003" customHeight="1" x14ac:dyDescent="0.3">
      <c r="A14" s="35"/>
    </row>
    <row r="15" spans="1:6" ht="34.950000000000003" customHeight="1" x14ac:dyDescent="0.3">
      <c r="A15" s="35"/>
    </row>
    <row r="16" spans="1:6" ht="34.950000000000003" customHeight="1" x14ac:dyDescent="0.3">
      <c r="A16" s="35"/>
    </row>
    <row r="17" spans="1:6" ht="34.950000000000003" customHeight="1" x14ac:dyDescent="0.3">
      <c r="A17"/>
    </row>
    <row r="18" spans="1:6" ht="34.950000000000003" customHeight="1" x14ac:dyDescent="0.3">
      <c r="A18" s="35"/>
    </row>
    <row r="19" spans="1:6" ht="34.950000000000003" customHeight="1" x14ac:dyDescent="0.3">
      <c r="A19" s="36"/>
    </row>
    <row r="20" spans="1:6" s="33" customFormat="1" ht="34.950000000000003" customHeight="1" x14ac:dyDescent="0.3">
      <c r="A20"/>
      <c r="E20"/>
      <c r="F20"/>
    </row>
    <row r="21" spans="1:6" s="33" customFormat="1" ht="34.950000000000003" customHeight="1" x14ac:dyDescent="0.3">
      <c r="A21" s="35"/>
      <c r="E21"/>
      <c r="F21"/>
    </row>
    <row r="22" spans="1:6" s="33" customFormat="1" ht="34.950000000000003" customHeight="1" x14ac:dyDescent="0.3">
      <c r="A22" s="36"/>
      <c r="E22"/>
      <c r="F22"/>
    </row>
    <row r="23" spans="1:6" s="33" customFormat="1" ht="34.950000000000003" customHeight="1" x14ac:dyDescent="0.3">
      <c r="A23"/>
      <c r="E23"/>
      <c r="F23"/>
    </row>
    <row r="24" spans="1:6" s="33" customFormat="1" ht="34.950000000000003" customHeight="1" x14ac:dyDescent="0.3">
      <c r="A24"/>
      <c r="E24"/>
      <c r="F24"/>
    </row>
    <row r="25" spans="1:6" s="33" customFormat="1" ht="34.950000000000003" customHeight="1" x14ac:dyDescent="0.3">
      <c r="A25" s="35"/>
      <c r="E25"/>
      <c r="F25"/>
    </row>
    <row r="26" spans="1:6" s="33" customFormat="1" ht="34.950000000000003" customHeight="1" x14ac:dyDescent="0.3">
      <c r="A26" s="36"/>
      <c r="E26"/>
      <c r="F26"/>
    </row>
    <row r="27" spans="1:6" s="33" customFormat="1" ht="34.950000000000003" customHeight="1" x14ac:dyDescent="0.3">
      <c r="A27"/>
      <c r="E27"/>
      <c r="F27"/>
    </row>
    <row r="28" spans="1:6" s="33" customFormat="1" ht="34.950000000000003" customHeight="1" x14ac:dyDescent="0.3">
      <c r="A28" s="35"/>
      <c r="E28"/>
      <c r="F28"/>
    </row>
    <row r="29" spans="1:6" s="33" customFormat="1" ht="34.950000000000003" customHeight="1" x14ac:dyDescent="0.3">
      <c r="A29" s="36"/>
      <c r="E29"/>
      <c r="F29"/>
    </row>
    <row r="30" spans="1:6" s="33" customFormat="1" ht="34.950000000000003" customHeight="1" x14ac:dyDescent="0.3">
      <c r="A30" s="3"/>
      <c r="E30"/>
      <c r="F30"/>
    </row>
    <row r="31" spans="1:6" s="33" customFormat="1" ht="34.950000000000003" customHeight="1" x14ac:dyDescent="0.3">
      <c r="A31" s="35"/>
      <c r="E31"/>
      <c r="F31"/>
    </row>
    <row r="32" spans="1:6" s="33" customFormat="1" ht="34.950000000000003" customHeight="1" x14ac:dyDescent="0.3">
      <c r="A32" s="36"/>
      <c r="E32"/>
      <c r="F32"/>
    </row>
    <row r="33" spans="1:6" s="33" customFormat="1" ht="34.950000000000003" customHeight="1" x14ac:dyDescent="0.3">
      <c r="A33" s="3"/>
      <c r="E33"/>
      <c r="F33"/>
    </row>
    <row r="34" spans="1:6" s="33" customFormat="1" ht="34.950000000000003" customHeight="1" x14ac:dyDescent="0.3">
      <c r="A34" s="35"/>
      <c r="E34"/>
      <c r="F34"/>
    </row>
    <row r="35" spans="1:6" s="33" customFormat="1" ht="34.950000000000003" customHeight="1" x14ac:dyDescent="0.3">
      <c r="A35" s="36"/>
      <c r="E35"/>
      <c r="F35"/>
    </row>
    <row r="36" spans="1:6" s="33" customFormat="1" ht="34.950000000000003" customHeight="1" x14ac:dyDescent="0.3">
      <c r="A36" s="3"/>
      <c r="E36"/>
      <c r="F36"/>
    </row>
  </sheetData>
  <mergeCells count="8">
    <mergeCell ref="A31:A32"/>
    <mergeCell ref="A34:A35"/>
    <mergeCell ref="C1:D1"/>
    <mergeCell ref="A14:A16"/>
    <mergeCell ref="A18:A19"/>
    <mergeCell ref="A21:A22"/>
    <mergeCell ref="A25:A26"/>
    <mergeCell ref="A28:A2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Synthése</vt:lpstr>
      <vt:lpstr>Déc - 2024</vt:lpstr>
      <vt:lpstr>Janv-2025</vt:lpstr>
      <vt:lpstr>Févr-2025</vt:lpstr>
      <vt:lpstr>Mars - 2025</vt:lpstr>
      <vt:lpstr>Avril - 2025</vt:lpstr>
      <vt:lpstr>Mai - 2025</vt:lpstr>
      <vt:lpstr>Juin - 2025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Nouha BENZAKOUR</dc:creator>
  <cp:lastModifiedBy>EzeeGen</cp:lastModifiedBy>
  <dcterms:created xsi:type="dcterms:W3CDTF">2025-02-07T13:57:43Z</dcterms:created>
  <dcterms:modified xsi:type="dcterms:W3CDTF">2025-07-17T09:54:09Z</dcterms:modified>
</cp:coreProperties>
</file>