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0" firstSheet="4" activeTab="7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Novembre!$A$1:$H$118</definedName>
    <definedName name="_xlnm._FilterDatabase" localSheetId="9" hidden="1">Octobre!$A$1:$H$31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27" l="1"/>
  <c r="I4" i="27"/>
  <c r="H18" i="27" l="1"/>
  <c r="H4" i="27"/>
  <c r="G18" i="27" l="1"/>
  <c r="F4" i="27" l="1"/>
  <c r="G4" i="27" s="1"/>
  <c r="F18" i="27"/>
  <c r="C4" i="27" l="1"/>
  <c r="C22" i="27" l="1"/>
  <c r="C8" i="27" l="1"/>
  <c r="M20" i="27" l="1"/>
  <c r="M19" i="27"/>
  <c r="M18" i="27"/>
  <c r="M17" i="27"/>
  <c r="M16" i="27"/>
  <c r="M14" i="27"/>
  <c r="M13" i="27"/>
  <c r="M12" i="27"/>
  <c r="M10" i="27"/>
  <c r="M8" i="27"/>
  <c r="M7" i="27"/>
  <c r="N22" i="27"/>
  <c r="M22" i="27"/>
  <c r="L22" i="27"/>
  <c r="K22" i="27"/>
  <c r="J22" i="27"/>
  <c r="I22" i="27"/>
  <c r="H22" i="27"/>
  <c r="G22" i="27"/>
  <c r="F22" i="27"/>
  <c r="E22" i="27"/>
  <c r="D22" i="27"/>
  <c r="L18" i="27" l="1"/>
  <c r="P22" i="27" l="1"/>
  <c r="N20" i="27"/>
  <c r="L20" i="27"/>
  <c r="K20" i="27"/>
  <c r="J20" i="27"/>
  <c r="I20" i="27"/>
  <c r="H20" i="27"/>
  <c r="G20" i="27"/>
  <c r="F20" i="27"/>
  <c r="E20" i="27"/>
  <c r="D20" i="27"/>
  <c r="C20" i="27"/>
  <c r="N19" i="27"/>
  <c r="L19" i="27"/>
  <c r="K19" i="27"/>
  <c r="J19" i="27"/>
  <c r="I19" i="27"/>
  <c r="H19" i="27"/>
  <c r="G19" i="27"/>
  <c r="F19" i="27"/>
  <c r="E19" i="27"/>
  <c r="D19" i="27"/>
  <c r="C19" i="27"/>
  <c r="N18" i="27"/>
  <c r="K18" i="27"/>
  <c r="J18" i="27"/>
  <c r="I18" i="27"/>
  <c r="E18" i="27"/>
  <c r="D18" i="27"/>
  <c r="C18" i="27"/>
  <c r="N17" i="27"/>
  <c r="L17" i="27"/>
  <c r="K17" i="27"/>
  <c r="J17" i="27"/>
  <c r="I17" i="27"/>
  <c r="H17" i="27"/>
  <c r="G17" i="27"/>
  <c r="F17" i="27"/>
  <c r="E17" i="27"/>
  <c r="D17" i="27"/>
  <c r="C17" i="27"/>
  <c r="D4" i="27" l="1"/>
  <c r="I16" i="27" l="1"/>
  <c r="I14" i="27"/>
  <c r="I13" i="27"/>
  <c r="I10" i="27"/>
  <c r="I8" i="27"/>
  <c r="I7" i="27"/>
  <c r="I12" i="27"/>
  <c r="F16" i="27" l="1"/>
  <c r="F14" i="27"/>
  <c r="F13" i="27"/>
  <c r="F12" i="27"/>
  <c r="F10" i="27"/>
  <c r="F8" i="27"/>
  <c r="F7" i="27"/>
  <c r="K16" i="27" l="1"/>
  <c r="K13" i="27"/>
  <c r="K12" i="27"/>
  <c r="J13" i="27"/>
  <c r="J12" i="27"/>
  <c r="J16" i="27"/>
  <c r="L16" i="27" l="1"/>
  <c r="L14" i="27"/>
  <c r="L13" i="27"/>
  <c r="L12" i="27"/>
  <c r="L10" i="27"/>
  <c r="L8" i="27"/>
  <c r="L7" i="27"/>
  <c r="K14" i="27"/>
  <c r="K10" i="27"/>
  <c r="J10" i="27"/>
  <c r="K8" i="27"/>
  <c r="J8" i="27"/>
  <c r="K7" i="27"/>
  <c r="H7" i="27"/>
  <c r="G13" i="27"/>
  <c r="G16" i="27"/>
  <c r="G12" i="27"/>
  <c r="G7" i="27"/>
  <c r="G14" i="27"/>
  <c r="G10" i="27"/>
  <c r="G8" i="27"/>
  <c r="E7" i="27" l="1"/>
  <c r="D12" i="27"/>
  <c r="E4" i="27"/>
  <c r="C12" i="27" l="1"/>
  <c r="C16" i="27"/>
  <c r="K4" i="27" l="1"/>
  <c r="J7" i="27"/>
  <c r="D7" i="27"/>
  <c r="C7" i="27"/>
  <c r="L4" i="27" l="1"/>
  <c r="M4" i="27" s="1"/>
  <c r="N4" i="27" s="1"/>
  <c r="C14" i="27"/>
  <c r="N12" i="27" l="1"/>
  <c r="N10" i="27" l="1"/>
  <c r="H10" i="27"/>
  <c r="E10" i="27"/>
  <c r="D10" i="27"/>
  <c r="C10" i="27"/>
  <c r="N14" i="27"/>
  <c r="J14" i="27"/>
  <c r="H14" i="27"/>
  <c r="E14" i="27"/>
  <c r="D14" i="27"/>
  <c r="P17" i="27" l="1"/>
  <c r="P14" i="27"/>
  <c r="P10" i="27"/>
  <c r="P4" i="27"/>
  <c r="N8" i="27" l="1"/>
  <c r="H8" i="27"/>
  <c r="E8" i="27"/>
  <c r="D8" i="27"/>
  <c r="P8" i="27" l="1"/>
  <c r="N16" i="27"/>
  <c r="N13" i="27"/>
  <c r="N7" i="27"/>
  <c r="H13" i="27" l="1"/>
  <c r="E13" i="27"/>
  <c r="D13" i="27"/>
  <c r="C13" i="27"/>
  <c r="H12" i="27"/>
  <c r="E12" i="27"/>
  <c r="P7" i="27" l="1"/>
  <c r="P19" i="27"/>
  <c r="P18" i="27"/>
  <c r="P13" i="27"/>
  <c r="P12" i="27"/>
  <c r="P5" i="27"/>
  <c r="H16" i="27" l="1"/>
  <c r="E16" i="27"/>
  <c r="D16" i="27"/>
  <c r="P20" i="27" l="1"/>
  <c r="P16" i="27"/>
</calcChain>
</file>

<file path=xl/sharedStrings.xml><?xml version="1.0" encoding="utf-8"?>
<sst xmlns="http://schemas.openxmlformats.org/spreadsheetml/2006/main" count="159" uniqueCount="39">
  <si>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</si>
  <si>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</si>
  <si>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</si>
  <si>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</si>
  <si>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</si>
  <si>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</si>
  <si>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</si>
  <si>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</si>
  <si>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</si>
  <si>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</si>
  <si>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</si>
  <si>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</si>
  <si>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</si>
  <si>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</si>
  <si>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</si>
  <si>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</si>
  <si>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</si>
  <si>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</si>
  <si>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</si>
  <si>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</si>
  <si>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</si>
  <si>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</si>
  <si>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</si>
  <si>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</si>
  <si>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</si>
  <si>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</si>
  <si>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</si>
  <si>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</si>
  <si>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</si>
  <si>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</si>
  <si>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</si>
  <si>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</si>
  <si>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</si>
  <si>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</si>
  <si>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FRAIS TENUE DE COMPTE</t>
  </si>
  <si>
    <t>TVA SUR COM</t>
  </si>
  <si>
    <t>BIAT</t>
  </si>
  <si>
    <t>TVA sur Com</t>
  </si>
  <si>
    <t>Frais de Tenue de 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</si>
</sst>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"/>
    <numFmt numFmtId="165" formatCode="0.000"/>
    <numFmt numFmtId="166" formatCode="_-* #,##0.000\ _€_-;\-* #,##0.000\ _€_-;_-* &quot;-&quot;??\ _€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  <font>
      <b/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 indent="2"/>
    </xf>
    <xf numFmtId="164" fontId="22" fillId="0" borderId="0" xfId="0" applyNumberFormat="1" applyFont="1" applyFill="1" applyBorder="1" applyAlignment="1">
      <alignment horizontal="right" vertical="top" indent="5" shrinkToFit="1"/>
    </xf>
    <xf numFmtId="1" fontId="22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NumberFormat="1" applyFont="1" applyFill="1" applyBorder="1" applyAlignment="1">
      <alignment horizontal="right" vertical="top" wrapText="1" indent="6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0" fontId="0" fillId="9" borderId="0" xfId="0" applyFill="1"/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/>
    <xf numFmtId="165" fontId="1" fillId="9" borderId="1" xfId="0" applyNumberFormat="1" applyFont="1" applyFill="1" applyBorder="1"/>
    <xf numFmtId="0" fontId="1" fillId="9" borderId="1" xfId="0" applyFont="1" applyFill="1" applyBorder="1"/>
    <xf numFmtId="2" fontId="0" fillId="0" borderId="0" xfId="0" applyNumberFormat="1"/>
    <xf numFmtId="1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166" fontId="1" fillId="3" borderId="1" xfId="42" applyNumberFormat="1" applyFont="1" applyFill="1" applyBorder="1"/>
    <xf numFmtId="14" fontId="23" fillId="41" borderId="1" xfId="0" applyNumberFormat="1" applyFont="1" applyFill="1" applyBorder="1"/>
    <xf numFmtId="0" fontId="23" fillId="41" borderId="17" xfId="0" applyFont="1" applyFill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3" zoomScaleNormal="83" workbookViewId="0">
      <pane ySplit="1" topLeftCell="A2" activePane="bottomLeft" state="frozen"/>
      <selection pane="bottomLeft" activeCell="G9" sqref="G9"/>
    </sheetView>
  </sheetViews>
  <sheetFormatPr baseColWidth="10" defaultColWidth="9.109375" defaultRowHeight="21.75" customHeight="1"/>
  <cols>
    <col min="1" max="1" width="11.6640625" style="101" customWidth="1"/>
    <col min="2" max="2" width="40.33203125" style="57" bestFit="1" customWidth="1"/>
    <col min="3" max="3" width="11.77734375" style="101" bestFit="1" customWidth="1"/>
    <col min="4" max="4" width="11.33203125" style="62" customWidth="1"/>
    <col min="5" max="5" width="17.6640625" style="63" customWidth="1"/>
    <col min="6" max="6" width="36.109375" style="64" bestFit="1" customWidth="1"/>
    <col min="7" max="7" width="21.109375" style="64" customWidth="1"/>
    <col min="8" max="8" width="12.21875" style="51" bestFit="1" customWidth="1"/>
    <col min="9" max="9" width="9.33203125" style="51" bestFit="1" customWidth="1"/>
    <col min="10" max="16384" width="9.109375" style="51"/>
  </cols>
  <sheetData>
    <row r="1" spans="1:10" ht="21.75" customHeight="1">
      <c r="A1" s="110" t="s">
        <v>0</v>
      </c>
      <c r="B1" s="111" t="s">
        <v>1</v>
      </c>
      <c r="C1" s="110" t="s">
        <v>2</v>
      </c>
      <c r="D1" s="112" t="s">
        <v>3</v>
      </c>
      <c r="E1" s="111" t="s">
        <v>4</v>
      </c>
      <c r="F1" s="113" t="s">
        <v>5</v>
      </c>
      <c r="G1" s="113" t="s">
        <v>6</v>
      </c>
      <c r="H1" s="113" t="s">
        <v>7</v>
      </c>
    </row>
    <row r="2" spans="1:10" ht="21.75" customHeight="1">
      <c r="A2" s="114"/>
      <c r="B2" s="115"/>
      <c r="C2" s="114"/>
      <c r="D2" s="116"/>
      <c r="E2" s="117"/>
      <c r="F2" s="118"/>
      <c r="G2" s="118"/>
      <c r="H2" s="119"/>
      <c r="I2" s="109"/>
      <c r="J2" s="108"/>
    </row>
    <row r="3" spans="1:10" ht="21.75" customHeight="1">
      <c r="I3" s="120"/>
      <c r="J3" s="57"/>
    </row>
    <row r="4" spans="1:10" ht="21.75" customHeight="1">
      <c r="I4" s="120"/>
      <c r="J4" s="57"/>
    </row>
    <row r="5" spans="1:10" ht="21.75" customHeight="1">
      <c r="I5" s="120"/>
      <c r="J5" s="57"/>
    </row>
    <row r="6" spans="1:10" ht="21.75" customHeight="1">
      <c r="I6" s="120"/>
      <c r="J6" s="57"/>
    </row>
    <row r="7" spans="1:10" ht="21.75" customHeight="1">
      <c r="I7" s="120"/>
      <c r="J7" s="57"/>
    </row>
    <row r="8" spans="1:10" ht="21.75" customHeight="1">
      <c r="I8" s="120"/>
      <c r="J8" s="57"/>
    </row>
    <row r="9" spans="1:10" ht="21.75" customHeight="1">
      <c r="I9" s="120"/>
      <c r="J9" s="57"/>
    </row>
    <row r="10" spans="1:10" ht="21.75" customHeight="1">
      <c r="I10" s="120"/>
      <c r="J10" s="57"/>
    </row>
    <row r="11" spans="1:10" ht="21.75" customHeight="1">
      <c r="I11" s="120"/>
      <c r="J11" s="57"/>
    </row>
    <row r="12" spans="1:10" ht="21.75" customHeight="1">
      <c r="I12" s="120"/>
      <c r="J12" s="5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96" zoomScaleNormal="96" workbookViewId="0">
      <selection activeCell="F19" sqref="F19"/>
    </sheetView>
  </sheetViews>
  <sheetFormatPr baseColWidth="10" defaultColWidth="11.33203125" defaultRowHeight="14.4"/>
  <cols>
    <col min="1" max="1" width="15.33203125" customWidth="1"/>
    <col min="2" max="2" width="21.44140625" bestFit="1" customWidth="1"/>
    <col min="3" max="3" width="24.6640625" style="4" customWidth="1"/>
    <col min="4" max="4" width="11.33203125" style="21"/>
    <col min="5" max="5" width="11" style="22" bestFit="1" customWidth="1"/>
    <col min="6" max="6" width="18.44140625" style="24" bestFit="1" customWidth="1"/>
    <col min="7" max="7" width="19.33203125" style="25" customWidth="1"/>
    <col min="8" max="8" width="12.777343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39"/>
      <c r="B2" s="77"/>
      <c r="C2" s="67"/>
      <c r="D2" s="2"/>
      <c r="E2" s="68"/>
      <c r="F2" s="44"/>
      <c r="G2" s="35"/>
      <c r="H2" s="100"/>
      <c r="I2" s="44"/>
    </row>
    <row r="3" spans="1:9" s="27" customFormat="1">
      <c r="A3" s="39"/>
      <c r="B3" s="77"/>
      <c r="C3" s="67"/>
      <c r="D3" s="39"/>
      <c r="E3" s="2"/>
      <c r="F3" s="44"/>
      <c r="G3" s="44"/>
      <c r="H3" s="100"/>
      <c r="I3" s="46"/>
    </row>
    <row r="4" spans="1:9" s="27" customFormat="1">
      <c r="A4" s="39"/>
      <c r="B4" s="77"/>
      <c r="C4" s="67"/>
      <c r="D4" s="2"/>
      <c r="E4" s="68"/>
      <c r="F4" s="44"/>
      <c r="G4" s="35"/>
      <c r="H4" s="100"/>
      <c r="I4" s="46"/>
    </row>
    <row r="5" spans="1:9" s="27" customFormat="1">
      <c r="A5" s="2"/>
      <c r="B5" s="2"/>
      <c r="C5" s="40"/>
      <c r="D5" s="2"/>
      <c r="E5" s="2"/>
      <c r="F5" s="83"/>
      <c r="G5" s="83"/>
      <c r="H5" s="100"/>
      <c r="I5" s="46"/>
    </row>
    <row r="6" spans="1:9" s="26" customFormat="1">
      <c r="A6" s="39"/>
      <c r="B6" s="77"/>
      <c r="C6" s="67"/>
      <c r="D6" s="68"/>
      <c r="E6" s="2"/>
      <c r="F6" s="44"/>
      <c r="G6" s="84"/>
      <c r="H6" s="100"/>
      <c r="I6" s="44"/>
    </row>
    <row r="7" spans="1:9" s="26" customFormat="1">
      <c r="A7" s="2"/>
      <c r="B7" s="2"/>
      <c r="C7" s="40"/>
      <c r="D7" s="9"/>
      <c r="E7" s="69"/>
      <c r="F7" s="69"/>
      <c r="G7" s="69"/>
      <c r="H7" s="69"/>
      <c r="I7" s="44"/>
    </row>
    <row r="8" spans="1:9" s="26" customFormat="1">
      <c r="A8" s="2"/>
      <c r="B8" s="2"/>
      <c r="C8" s="85"/>
      <c r="D8" s="2"/>
      <c r="E8" s="69"/>
      <c r="F8" s="69"/>
      <c r="G8" s="69"/>
      <c r="H8" s="69"/>
      <c r="I8" s="44"/>
    </row>
    <row r="9" spans="1:9" s="26" customFormat="1">
      <c r="A9" s="2"/>
      <c r="B9" s="2"/>
      <c r="C9" s="85"/>
      <c r="D9" s="9"/>
      <c r="E9" s="69"/>
      <c r="F9" s="69"/>
      <c r="G9" s="71"/>
      <c r="H9" s="69"/>
      <c r="I9" s="44"/>
    </row>
    <row r="10" spans="1:9" s="28" customFormat="1">
      <c r="A10" s="2"/>
      <c r="B10" s="2"/>
      <c r="C10" s="85"/>
      <c r="D10" s="2"/>
      <c r="E10" s="100"/>
      <c r="F10" s="83"/>
      <c r="G10" s="83"/>
      <c r="H10" s="100"/>
      <c r="I10" s="100"/>
    </row>
    <row r="11" spans="1:9" s="26" customFormat="1">
      <c r="A11" s="2"/>
      <c r="B11" s="2"/>
      <c r="C11" s="85"/>
      <c r="D11" s="2"/>
      <c r="E11" s="100"/>
      <c r="F11" s="83"/>
      <c r="G11" s="83"/>
      <c r="H11" s="100"/>
      <c r="I11" s="44"/>
    </row>
    <row r="12" spans="1:9" s="26" customFormat="1">
      <c r="A12" s="39"/>
      <c r="B12" s="77"/>
      <c r="C12" s="67"/>
      <c r="D12" s="2"/>
      <c r="E12" s="68"/>
      <c r="F12" s="44"/>
      <c r="G12" s="39"/>
      <c r="H12" s="100"/>
      <c r="I12" s="44"/>
    </row>
    <row r="13" spans="1:9" s="26" customFormat="1">
      <c r="A13" s="44"/>
      <c r="B13" s="90"/>
      <c r="C13" s="91"/>
      <c r="D13" s="46"/>
      <c r="E13" s="79"/>
      <c r="F13" s="44"/>
      <c r="G13" s="39"/>
      <c r="H13" s="44"/>
      <c r="I13" s="44"/>
    </row>
    <row r="14" spans="1:9" s="26" customFormat="1">
      <c r="A14" s="44"/>
      <c r="B14" s="90"/>
      <c r="C14" s="91"/>
      <c r="D14" s="46"/>
      <c r="E14" s="79"/>
      <c r="F14" s="44"/>
      <c r="G14" s="39"/>
      <c r="H14" s="46"/>
      <c r="I14" s="44"/>
    </row>
    <row r="15" spans="1:9" s="26" customFormat="1">
      <c r="A15" s="46"/>
      <c r="B15" s="46"/>
      <c r="C15" s="92"/>
      <c r="D15" s="46"/>
      <c r="E15" s="46"/>
      <c r="F15" s="83"/>
      <c r="G15" s="83"/>
      <c r="H15" s="46"/>
      <c r="I15" s="44"/>
    </row>
    <row r="16" spans="1:9" s="26" customFormat="1">
      <c r="A16" s="39"/>
      <c r="B16" s="77"/>
      <c r="C16" s="67"/>
      <c r="D16" s="2"/>
      <c r="E16" s="68"/>
      <c r="F16" s="44"/>
      <c r="G16" s="39"/>
      <c r="H16" s="100"/>
      <c r="I16" s="44"/>
    </row>
    <row r="17" spans="1:9" s="26" customFormat="1">
      <c r="A17" s="39"/>
      <c r="B17" s="77"/>
      <c r="C17" s="67"/>
      <c r="D17" s="2"/>
      <c r="E17" s="68"/>
      <c r="F17" s="44"/>
      <c r="G17" s="39"/>
      <c r="H17" s="100"/>
      <c r="I17" s="44"/>
    </row>
    <row r="18" spans="1:9" s="26" customFormat="1">
      <c r="A18" s="39"/>
      <c r="B18" s="77"/>
      <c r="C18" s="67"/>
      <c r="D18" s="2"/>
      <c r="E18" s="68"/>
      <c r="F18" s="44"/>
      <c r="G18" s="39"/>
      <c r="H18" s="44"/>
      <c r="I18" s="44"/>
    </row>
    <row r="19" spans="1:9" s="26" customFormat="1">
      <c r="A19" s="39"/>
      <c r="B19" s="77"/>
      <c r="C19" s="67"/>
      <c r="D19" s="2"/>
      <c r="E19" s="68"/>
      <c r="F19" s="44"/>
      <c r="G19" s="39"/>
      <c r="H19" s="44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44"/>
      <c r="I20" s="46"/>
    </row>
    <row r="21" spans="1:9" s="26" customFormat="1">
      <c r="A21" s="39"/>
      <c r="B21" s="77"/>
      <c r="C21" s="67"/>
      <c r="D21" s="2"/>
      <c r="E21" s="68"/>
      <c r="F21" s="44"/>
      <c r="G21" s="39"/>
      <c r="H21" s="100"/>
      <c r="I21" s="44"/>
    </row>
    <row r="22" spans="1:9" s="26" customFormat="1">
      <c r="A22" s="39"/>
      <c r="B22" s="77"/>
      <c r="C22" s="67"/>
      <c r="D22" s="2"/>
      <c r="E22" s="68"/>
      <c r="F22" s="44"/>
      <c r="G22" s="39"/>
      <c r="H22" s="44"/>
      <c r="I22" s="44"/>
    </row>
    <row r="23" spans="1:9" s="26" customFormat="1">
      <c r="A23" s="39"/>
      <c r="B23" s="77"/>
      <c r="C23" s="67"/>
      <c r="D23" s="2"/>
      <c r="E23" s="68"/>
      <c r="F23" s="44"/>
      <c r="G23" s="39"/>
      <c r="H23" s="100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68"/>
      <c r="E25" s="2"/>
      <c r="F25" s="43"/>
      <c r="G25" s="42"/>
      <c r="H25" s="100"/>
      <c r="I25" s="44"/>
    </row>
    <row r="26" spans="1:9" s="26" customFormat="1">
      <c r="A26" s="2"/>
      <c r="B26" s="2"/>
      <c r="C26" s="40"/>
      <c r="D26" s="9"/>
      <c r="E26" s="2"/>
      <c r="F26" s="2"/>
      <c r="G26" s="83"/>
      <c r="H26" s="100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100"/>
      <c r="I27" s="44"/>
    </row>
    <row r="28" spans="1:9" s="27" customFormat="1">
      <c r="A28" s="39"/>
      <c r="B28" s="77"/>
      <c r="C28" s="67"/>
      <c r="D28" s="68"/>
      <c r="E28" s="2"/>
      <c r="F28" s="39"/>
      <c r="G28" s="84"/>
      <c r="H28" s="100"/>
      <c r="I28" s="46"/>
    </row>
    <row r="29" spans="1:9" s="26" customFormat="1">
      <c r="A29" s="39"/>
      <c r="B29" s="77"/>
      <c r="C29" s="67"/>
      <c r="D29" s="2"/>
      <c r="E29" s="39"/>
      <c r="F29" s="83"/>
      <c r="G29" s="83"/>
      <c r="H29" s="69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100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46"/>
      <c r="I31" s="46"/>
    </row>
    <row r="32" spans="1:9" s="27" customFormat="1">
      <c r="A32" s="2"/>
      <c r="B32" s="2"/>
      <c r="C32" s="40"/>
      <c r="D32" s="2"/>
      <c r="E32" s="2"/>
      <c r="F32" s="83"/>
      <c r="G32" s="83"/>
      <c r="H32" s="69"/>
      <c r="I32" s="46"/>
    </row>
    <row r="33" spans="1:9" s="27" customFormat="1">
      <c r="A33" s="2"/>
      <c r="B33" s="2"/>
      <c r="C33" s="40"/>
      <c r="D33" s="9"/>
      <c r="E33" s="2"/>
      <c r="F33" s="83"/>
      <c r="G33" s="83"/>
      <c r="H33" s="94"/>
      <c r="I33" s="46"/>
    </row>
    <row r="34" spans="1:9" s="27" customFormat="1">
      <c r="A34" s="2"/>
      <c r="B34" s="2"/>
      <c r="C34" s="40"/>
      <c r="D34" s="2"/>
      <c r="E34" s="2"/>
      <c r="F34" s="83"/>
      <c r="G34" s="83"/>
      <c r="H34" s="94"/>
      <c r="I34" s="46"/>
    </row>
    <row r="35" spans="1:9" s="26" customFormat="1">
      <c r="A35" s="39"/>
      <c r="B35" s="77"/>
      <c r="C35" s="67"/>
      <c r="D35" s="2"/>
      <c r="E35" s="68"/>
      <c r="F35" s="39"/>
      <c r="G35" s="39"/>
      <c r="H35" s="72"/>
      <c r="I35" s="44"/>
    </row>
    <row r="36" spans="1:9" s="27" customFormat="1">
      <c r="A36" s="39"/>
      <c r="B36" s="77"/>
      <c r="C36" s="67"/>
      <c r="D36" s="2"/>
      <c r="E36" s="68"/>
      <c r="F36" s="39"/>
      <c r="G36" s="39"/>
      <c r="H36" s="72"/>
      <c r="I36" s="46"/>
    </row>
    <row r="37" spans="1:9" s="27" customFormat="1">
      <c r="A37" s="39"/>
      <c r="B37" s="77"/>
      <c r="C37" s="67"/>
      <c r="D37" s="2"/>
      <c r="E37" s="68"/>
      <c r="F37" s="39"/>
      <c r="G37" s="39"/>
      <c r="H37" s="72"/>
      <c r="I37" s="46"/>
    </row>
    <row r="38" spans="1:9" s="27" customFormat="1">
      <c r="A38" s="39"/>
      <c r="B38" s="77"/>
      <c r="C38" s="67"/>
      <c r="D38" s="2"/>
      <c r="E38" s="68"/>
      <c r="F38" s="39"/>
      <c r="G38" s="39"/>
      <c r="H38" s="72"/>
      <c r="I38" s="46"/>
    </row>
    <row r="39" spans="1:9" s="26" customFormat="1">
      <c r="A39" s="39"/>
      <c r="B39" s="77"/>
      <c r="C39" s="67"/>
      <c r="D39" s="2"/>
      <c r="E39" s="68"/>
      <c r="F39" s="39"/>
      <c r="G39" s="39"/>
      <c r="H39" s="72"/>
      <c r="I39" s="44"/>
    </row>
    <row r="40" spans="1:9" s="26" customFormat="1">
      <c r="A40" s="2"/>
      <c r="B40" s="2"/>
      <c r="C40" s="40"/>
      <c r="D40" s="9"/>
      <c r="E40" s="2"/>
      <c r="F40" s="44"/>
      <c r="G40" s="35"/>
      <c r="H40" s="94"/>
      <c r="I40" s="44"/>
    </row>
    <row r="41" spans="1:9" s="26" customFormat="1">
      <c r="A41" s="39"/>
      <c r="B41" s="77"/>
      <c r="C41" s="67"/>
      <c r="D41" s="2"/>
      <c r="E41" s="68"/>
      <c r="F41" s="39"/>
      <c r="G41" s="39"/>
      <c r="H41" s="72"/>
      <c r="I41" s="44"/>
    </row>
    <row r="42" spans="1:9" s="27" customFormat="1">
      <c r="A42" s="39"/>
      <c r="B42" s="77"/>
      <c r="C42" s="67"/>
      <c r="D42" s="2"/>
      <c r="E42" s="68"/>
      <c r="F42" s="39"/>
      <c r="G42" s="39"/>
      <c r="H42" s="72"/>
      <c r="I42" s="46"/>
    </row>
    <row r="43" spans="1:9" s="27" customFormat="1">
      <c r="A43" s="39"/>
      <c r="B43" s="77"/>
      <c r="C43" s="67"/>
      <c r="D43" s="2"/>
      <c r="E43" s="68"/>
      <c r="F43" s="39"/>
      <c r="G43" s="39"/>
      <c r="H43" s="72"/>
      <c r="I43" s="46"/>
    </row>
    <row r="44" spans="1:9" s="26" customFormat="1">
      <c r="A44" s="39"/>
      <c r="B44" s="77"/>
      <c r="C44" s="67"/>
      <c r="D44" s="68"/>
      <c r="E44" s="2"/>
      <c r="F44" s="43"/>
      <c r="G44" s="42"/>
      <c r="H44" s="94"/>
      <c r="I44" s="44"/>
    </row>
    <row r="45" spans="1:9" s="26" customFormat="1">
      <c r="A45" s="2"/>
      <c r="B45" s="2"/>
      <c r="C45" s="86"/>
      <c r="D45" s="85"/>
      <c r="E45" s="95"/>
      <c r="F45" s="96"/>
      <c r="G45" s="94"/>
      <c r="H45" s="94"/>
      <c r="I45" s="44"/>
    </row>
    <row r="46" spans="1:9" s="26" customFormat="1">
      <c r="A46" s="2"/>
      <c r="B46" s="2"/>
      <c r="C46" s="86"/>
      <c r="D46" s="85"/>
      <c r="E46" s="95"/>
      <c r="F46" s="96"/>
      <c r="G46" s="94"/>
      <c r="H46" s="94"/>
      <c r="I46" s="44"/>
    </row>
    <row r="47" spans="1:9" s="26" customFormat="1" ht="107.7" customHeight="1">
      <c r="A47" s="2"/>
      <c r="B47" s="2"/>
      <c r="C47" s="86"/>
      <c r="D47" s="85"/>
      <c r="E47" s="95"/>
      <c r="F47" s="96"/>
      <c r="G47" s="94"/>
      <c r="H47" s="94"/>
      <c r="I47" s="93"/>
    </row>
    <row r="48" spans="1:9" s="29" customFormat="1">
      <c r="A48" s="2"/>
      <c r="B48" s="2"/>
      <c r="C48" s="86"/>
      <c r="D48" s="85"/>
      <c r="E48" s="95"/>
      <c r="F48" s="96"/>
      <c r="G48" s="94"/>
      <c r="H48" s="94"/>
      <c r="I48" s="35"/>
    </row>
    <row r="49" spans="1:9" s="26" customFormat="1">
      <c r="A49" s="2"/>
      <c r="B49" s="2"/>
      <c r="C49" s="86"/>
      <c r="D49" s="85"/>
      <c r="E49" s="95"/>
      <c r="F49" s="96"/>
      <c r="G49" s="94"/>
      <c r="H49" s="94"/>
      <c r="I49" s="44"/>
    </row>
    <row r="50" spans="1:9" s="26" customFormat="1">
      <c r="A50" s="2"/>
      <c r="B50" s="2"/>
      <c r="C50" s="86"/>
      <c r="D50" s="85"/>
      <c r="E50" s="95"/>
      <c r="F50" s="96"/>
      <c r="G50" s="94"/>
      <c r="H50" s="94"/>
      <c r="I50" s="44"/>
    </row>
    <row r="51" spans="1:9" s="29" customFormat="1">
      <c r="A51" s="2"/>
      <c r="B51" s="2"/>
      <c r="C51" s="86"/>
      <c r="D51" s="85"/>
      <c r="E51" s="95"/>
      <c r="F51" s="96"/>
      <c r="G51" s="94"/>
      <c r="H51" s="94"/>
      <c r="I51" s="35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I165" s="2"/>
    </row>
    <row r="166" spans="1:9">
      <c r="I166" s="2"/>
    </row>
    <row r="167" spans="1:9">
      <c r="I167" s="2"/>
    </row>
    <row r="168" spans="1:9">
      <c r="I168" s="2"/>
    </row>
    <row r="169" spans="1:9">
      <c r="I169" s="2"/>
    </row>
    <row r="170" spans="1:9">
      <c r="I170" s="2"/>
    </row>
    <row r="171" spans="1:9">
      <c r="I171" s="2"/>
    </row>
    <row r="172" spans="1:9"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56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F17" sqref="F17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2.21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39"/>
      <c r="B2" s="77"/>
      <c r="C2" s="67"/>
      <c r="D2" s="2"/>
      <c r="E2" s="68"/>
      <c r="F2" s="39"/>
      <c r="G2" s="35"/>
      <c r="H2" s="39"/>
      <c r="I2" s="2"/>
    </row>
    <row r="3" spans="1:9" s="3" customFormat="1">
      <c r="A3" s="39"/>
      <c r="B3" s="77"/>
      <c r="C3" s="67"/>
      <c r="D3" s="2"/>
      <c r="E3" s="68"/>
      <c r="F3" s="39"/>
      <c r="G3" s="35"/>
      <c r="H3" s="39"/>
      <c r="I3" s="39"/>
    </row>
    <row r="4" spans="1:9">
      <c r="A4" s="39"/>
      <c r="B4" s="77"/>
      <c r="C4" s="67"/>
      <c r="D4" s="85"/>
      <c r="E4" s="68"/>
      <c r="F4" s="39"/>
      <c r="G4" s="35"/>
      <c r="H4" s="39"/>
      <c r="I4" s="2"/>
    </row>
    <row r="5" spans="1:9">
      <c r="A5" s="39"/>
      <c r="B5" s="77"/>
      <c r="C5" s="67"/>
      <c r="D5" s="68"/>
      <c r="E5" s="85"/>
      <c r="F5" s="39"/>
      <c r="G5" s="39"/>
      <c r="H5" s="2"/>
      <c r="I5" s="2"/>
    </row>
    <row r="6" spans="1:9">
      <c r="A6" s="39"/>
      <c r="B6" s="77"/>
      <c r="C6" s="67"/>
      <c r="D6" s="85"/>
      <c r="E6" s="68"/>
      <c r="F6" s="39"/>
      <c r="G6" s="35"/>
      <c r="H6" s="39"/>
      <c r="I6" s="2"/>
    </row>
    <row r="7" spans="1:9">
      <c r="A7" s="39"/>
      <c r="B7" s="77"/>
      <c r="C7" s="67"/>
      <c r="D7" s="2"/>
      <c r="E7" s="68"/>
      <c r="F7" s="39"/>
      <c r="G7" s="35"/>
      <c r="H7" s="39"/>
      <c r="I7" s="2"/>
    </row>
    <row r="8" spans="1:9">
      <c r="A8" s="39"/>
      <c r="B8" s="77"/>
      <c r="C8" s="67"/>
      <c r="D8" s="2"/>
      <c r="E8" s="68"/>
      <c r="F8" s="39"/>
      <c r="G8" s="35"/>
      <c r="H8" s="39"/>
      <c r="I8" s="2"/>
    </row>
    <row r="9" spans="1:9" s="3" customFormat="1">
      <c r="A9" s="39"/>
      <c r="B9" s="77"/>
      <c r="C9" s="67"/>
      <c r="D9" s="2"/>
      <c r="E9" s="68"/>
      <c r="F9" s="39"/>
      <c r="G9" s="35"/>
      <c r="H9" s="39"/>
      <c r="I9" s="39"/>
    </row>
    <row r="10" spans="1:9">
      <c r="A10" s="39"/>
      <c r="B10" s="77"/>
      <c r="C10" s="67"/>
      <c r="D10" s="39"/>
      <c r="E10" s="2"/>
      <c r="F10" s="39"/>
      <c r="G10" s="39"/>
      <c r="H10" s="2"/>
      <c r="I10" s="2"/>
    </row>
    <row r="11" spans="1:9">
      <c r="A11" s="39"/>
      <c r="B11" s="77"/>
      <c r="C11" s="67"/>
      <c r="D11" s="2"/>
      <c r="E11" s="68"/>
      <c r="F11" s="39"/>
      <c r="G11" s="35"/>
      <c r="H11" s="39"/>
      <c r="I11" s="2"/>
    </row>
    <row r="12" spans="1:9">
      <c r="A12" s="39"/>
      <c r="B12" s="77"/>
      <c r="C12" s="67"/>
      <c r="D12" s="2"/>
      <c r="E12" s="68"/>
      <c r="F12" s="44"/>
      <c r="G12" s="35"/>
      <c r="H12" s="41"/>
      <c r="I12" s="2"/>
    </row>
    <row r="13" spans="1:9">
      <c r="A13" s="2"/>
      <c r="B13" s="2"/>
      <c r="C13" s="40"/>
      <c r="D13" s="2"/>
      <c r="E13" s="2"/>
      <c r="F13" s="83"/>
      <c r="G13" s="83"/>
      <c r="H13" s="41"/>
      <c r="I13" s="2"/>
    </row>
    <row r="14" spans="1:9">
      <c r="A14" s="39"/>
      <c r="B14" s="41"/>
      <c r="C14" s="67"/>
      <c r="D14" s="39"/>
      <c r="E14" s="2"/>
      <c r="F14" s="83"/>
      <c r="G14" s="83"/>
      <c r="H14" s="41"/>
      <c r="I14" s="2"/>
    </row>
    <row r="15" spans="1:9">
      <c r="A15" s="39"/>
      <c r="B15" s="77"/>
      <c r="C15" s="67"/>
      <c r="D15" s="39"/>
      <c r="E15" s="2"/>
      <c r="F15" s="75"/>
      <c r="G15" s="39"/>
      <c r="H15" s="41"/>
      <c r="I15" s="2"/>
    </row>
    <row r="16" spans="1:9">
      <c r="A16" s="42"/>
      <c r="B16" s="42"/>
      <c r="C16" s="42"/>
      <c r="D16" s="42"/>
      <c r="E16" s="42"/>
      <c r="F16" s="43"/>
      <c r="G16" s="42"/>
      <c r="H16" s="42"/>
      <c r="I16" s="2"/>
    </row>
    <row r="17" spans="1:9">
      <c r="A17" s="39"/>
      <c r="B17" s="77"/>
      <c r="C17" s="67"/>
      <c r="D17" s="2"/>
      <c r="E17" s="68"/>
      <c r="F17" s="42"/>
      <c r="G17" s="35"/>
      <c r="H17" s="41"/>
      <c r="I17" s="2"/>
    </row>
    <row r="18" spans="1:9">
      <c r="A18" s="39"/>
      <c r="B18" s="77"/>
      <c r="C18" s="67"/>
      <c r="D18" s="2"/>
      <c r="E18" s="68"/>
      <c r="F18" s="42"/>
      <c r="G18" s="35"/>
      <c r="H18" s="41"/>
      <c r="I18" s="2"/>
    </row>
    <row r="19" spans="1:9">
      <c r="A19" s="39"/>
      <c r="B19" s="77"/>
      <c r="C19" s="67"/>
      <c r="D19" s="2"/>
      <c r="E19" s="68"/>
      <c r="F19" s="44"/>
      <c r="G19" s="35"/>
      <c r="H19" s="41"/>
      <c r="I19" s="2"/>
    </row>
    <row r="20" spans="1:9">
      <c r="A20" s="2"/>
      <c r="B20" s="2"/>
      <c r="C20" s="40"/>
      <c r="D20" s="9"/>
      <c r="E20" s="2"/>
      <c r="F20" s="2"/>
      <c r="G20" s="83"/>
      <c r="H20" s="2"/>
      <c r="I20" s="2"/>
    </row>
    <row r="21" spans="1:9">
      <c r="A21" s="72"/>
      <c r="B21" s="77"/>
      <c r="C21" s="82"/>
      <c r="D21" s="87"/>
      <c r="E21" s="41"/>
      <c r="F21" s="44"/>
      <c r="G21" s="44"/>
      <c r="H21" s="41"/>
      <c r="I21" s="2"/>
    </row>
    <row r="22" spans="1:9">
      <c r="A22" s="39"/>
      <c r="B22" s="77"/>
      <c r="C22" s="67"/>
      <c r="D22" s="2"/>
      <c r="E22" s="68"/>
      <c r="F22" s="44"/>
      <c r="G22" s="35"/>
      <c r="H22" s="41"/>
      <c r="I22" s="2"/>
    </row>
    <row r="23" spans="1:9">
      <c r="A23" s="39"/>
      <c r="B23" s="77"/>
      <c r="C23" s="67"/>
      <c r="D23" s="2"/>
      <c r="E23" s="68"/>
      <c r="F23" s="44"/>
      <c r="G23" s="35"/>
      <c r="H23" s="41"/>
      <c r="I23" s="2"/>
    </row>
    <row r="24" spans="1:9">
      <c r="A24" s="39"/>
      <c r="B24" s="77"/>
      <c r="C24" s="67"/>
      <c r="D24" s="2"/>
      <c r="E24" s="68"/>
      <c r="F24" s="44"/>
      <c r="G24" s="35"/>
      <c r="H24" s="41"/>
      <c r="I24" s="2"/>
    </row>
    <row r="25" spans="1:9">
      <c r="A25" s="39"/>
      <c r="B25" s="77"/>
      <c r="C25" s="67"/>
      <c r="D25" s="2"/>
      <c r="E25" s="68"/>
      <c r="F25" s="44"/>
      <c r="G25" s="35"/>
      <c r="H25" s="41"/>
      <c r="I25" s="2"/>
    </row>
    <row r="26" spans="1:9">
      <c r="A26" s="39"/>
      <c r="B26" s="77"/>
      <c r="C26" s="67"/>
      <c r="D26" s="2"/>
      <c r="E26" s="68"/>
      <c r="F26" s="44"/>
      <c r="G26" s="35"/>
      <c r="H26" s="41"/>
      <c r="I26" s="2"/>
    </row>
    <row r="27" spans="1:9">
      <c r="A27" s="39"/>
      <c r="B27" s="77"/>
      <c r="C27" s="67"/>
      <c r="D27" s="2"/>
      <c r="E27" s="68"/>
      <c r="F27" s="44"/>
      <c r="G27" s="35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 s="27" customFormat="1">
      <c r="A29" s="39"/>
      <c r="B29" s="77"/>
      <c r="C29" s="67"/>
      <c r="D29" s="2"/>
      <c r="E29" s="68"/>
      <c r="F29" s="44"/>
      <c r="G29" s="35"/>
      <c r="H29" s="41"/>
      <c r="I29" s="46"/>
    </row>
    <row r="30" spans="1:9" s="27" customFormat="1">
      <c r="A30" s="72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2"/>
      <c r="B31" s="2"/>
      <c r="C31" s="40"/>
      <c r="D31" s="2"/>
      <c r="E31" s="2"/>
      <c r="F31" s="46"/>
      <c r="G31" s="69"/>
      <c r="H31" s="2"/>
      <c r="I31" s="46"/>
    </row>
    <row r="32" spans="1:9" s="27" customFormat="1">
      <c r="A32" s="2"/>
      <c r="B32" s="2"/>
      <c r="C32" s="40"/>
      <c r="D32" s="9"/>
      <c r="E32" s="2"/>
      <c r="F32" s="46"/>
      <c r="G32" s="69"/>
      <c r="H32" s="80"/>
      <c r="I32" s="44"/>
    </row>
    <row r="33" spans="1:9" s="26" customFormat="1">
      <c r="A33" s="2"/>
      <c r="B33" s="2"/>
      <c r="C33" s="40"/>
      <c r="D33" s="2"/>
      <c r="E33" s="2"/>
      <c r="F33" s="83"/>
      <c r="G33" s="83"/>
      <c r="H33" s="41"/>
      <c r="I33" s="44"/>
    </row>
    <row r="34" spans="1:9" s="27" customFormat="1">
      <c r="A34" s="2"/>
      <c r="B34" s="2"/>
      <c r="C34" s="40"/>
      <c r="D34" s="2"/>
      <c r="E34" s="2"/>
      <c r="F34" s="83"/>
      <c r="G34" s="83"/>
      <c r="H34" s="41"/>
      <c r="I34" s="46"/>
    </row>
    <row r="35" spans="1:9" s="27" customFormat="1">
      <c r="A35" s="39"/>
      <c r="B35" s="77"/>
      <c r="C35" s="67"/>
      <c r="D35" s="39"/>
      <c r="E35" s="2"/>
      <c r="F35" s="44"/>
      <c r="G35" s="44"/>
      <c r="H35" s="74"/>
      <c r="I35" s="46"/>
    </row>
    <row r="36" spans="1:9" s="27" customFormat="1">
      <c r="A36" s="39"/>
      <c r="B36" s="77"/>
      <c r="C36" s="67"/>
      <c r="D36" s="2"/>
      <c r="E36" s="68"/>
      <c r="F36" s="44"/>
      <c r="G36" s="35"/>
      <c r="H36" s="44"/>
      <c r="I36" s="46"/>
    </row>
    <row r="37" spans="1:9" s="27" customFormat="1">
      <c r="A37" s="39"/>
      <c r="B37" s="77"/>
      <c r="C37" s="67"/>
      <c r="D37" s="2"/>
      <c r="E37" s="68"/>
      <c r="F37" s="44"/>
      <c r="G37" s="35"/>
      <c r="H37" s="74"/>
      <c r="I37" s="46"/>
    </row>
    <row r="38" spans="1:9" s="27" customFormat="1">
      <c r="A38" s="39"/>
      <c r="B38" s="66"/>
      <c r="C38" s="67"/>
      <c r="D38" s="39"/>
      <c r="E38" s="68"/>
      <c r="F38" s="78"/>
      <c r="G38" s="35"/>
      <c r="H38" s="45"/>
      <c r="I38" s="44"/>
    </row>
    <row r="39" spans="1:9" s="27" customFormat="1">
      <c r="A39" s="39"/>
      <c r="B39" s="77"/>
      <c r="C39" s="67"/>
      <c r="D39" s="39"/>
      <c r="E39" s="2"/>
      <c r="F39" s="44"/>
      <c r="G39" s="44"/>
      <c r="H39" s="41"/>
      <c r="I39" s="46"/>
    </row>
    <row r="40" spans="1:9" s="27" customFormat="1">
      <c r="A40" s="39"/>
      <c r="B40" s="77"/>
      <c r="C40" s="67"/>
      <c r="D40" s="2"/>
      <c r="E40" s="68"/>
      <c r="F40" s="44"/>
      <c r="G40" s="35"/>
      <c r="H40" s="41"/>
      <c r="I40" s="46"/>
    </row>
    <row r="41" spans="1:9" s="27" customFormat="1">
      <c r="A41" s="39"/>
      <c r="B41" s="77"/>
      <c r="C41" s="67"/>
      <c r="D41" s="2"/>
      <c r="E41" s="68"/>
      <c r="F41" s="44"/>
      <c r="G41" s="35"/>
      <c r="H41" s="4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44"/>
      <c r="I42" s="46"/>
    </row>
    <row r="43" spans="1:9" s="27" customFormat="1">
      <c r="A43" s="39"/>
      <c r="B43" s="77"/>
      <c r="C43" s="67"/>
      <c r="D43" s="2"/>
      <c r="E43" s="68"/>
      <c r="F43" s="44"/>
      <c r="G43" s="35"/>
      <c r="H43" s="44"/>
      <c r="I43" s="46"/>
    </row>
    <row r="44" spans="1:9" s="27" customFormat="1">
      <c r="A44" s="2"/>
      <c r="B44" s="2"/>
      <c r="C44" s="40"/>
      <c r="D44" s="2"/>
      <c r="E44" s="9"/>
      <c r="F44" s="44"/>
      <c r="G44" s="35"/>
      <c r="H44" s="44"/>
      <c r="I44" s="46"/>
    </row>
    <row r="45" spans="1:9" s="27" customFormat="1">
      <c r="A45" s="2"/>
      <c r="B45" s="2"/>
      <c r="C45" s="40"/>
      <c r="D45" s="2"/>
      <c r="E45" s="9"/>
      <c r="F45" s="44"/>
      <c r="G45" s="35"/>
      <c r="H45" s="44"/>
      <c r="I45" s="46"/>
    </row>
    <row r="46" spans="1:9" s="27" customFormat="1">
      <c r="A46" s="67"/>
      <c r="B46" s="77"/>
      <c r="C46" s="67"/>
      <c r="D46" s="39"/>
      <c r="E46" s="2"/>
      <c r="F46" s="43"/>
      <c r="G46" s="42"/>
      <c r="H46" s="2"/>
      <c r="I46" s="46"/>
    </row>
    <row r="47" spans="1:9" s="27" customFormat="1">
      <c r="A47" s="2"/>
      <c r="B47" s="2"/>
      <c r="C47" s="40"/>
      <c r="D47" s="9"/>
      <c r="E47" s="2"/>
      <c r="F47" s="44"/>
      <c r="G47" s="35"/>
      <c r="H47" s="44"/>
      <c r="I47" s="46"/>
    </row>
    <row r="48" spans="1:9" s="27" customFormat="1">
      <c r="A48" s="2"/>
      <c r="B48" s="2"/>
      <c r="C48" s="40"/>
      <c r="D48" s="2"/>
      <c r="E48" s="2"/>
      <c r="F48" s="42"/>
      <c r="G48" s="35"/>
      <c r="H48" s="41"/>
      <c r="I48" s="46"/>
    </row>
    <row r="49" spans="1:9" s="27" customFormat="1">
      <c r="A49" s="2"/>
      <c r="B49" s="2"/>
      <c r="C49" s="40"/>
      <c r="D49" s="9"/>
      <c r="E49" s="2"/>
      <c r="F49" s="44"/>
      <c r="G49" s="45"/>
      <c r="H49" s="41"/>
      <c r="I49" s="46"/>
    </row>
    <row r="50" spans="1:9" s="27" customFormat="1">
      <c r="A50" s="69"/>
      <c r="B50" s="69"/>
      <c r="C50" s="70"/>
      <c r="D50" s="69"/>
      <c r="E50" s="69"/>
      <c r="F50" s="69"/>
      <c r="G50" s="69"/>
      <c r="H50" s="69"/>
      <c r="I50" s="46"/>
    </row>
    <row r="51" spans="1:9" s="27" customFormat="1">
      <c r="A51" s="2"/>
      <c r="B51" s="2"/>
      <c r="C51" s="40"/>
      <c r="D51" s="9"/>
      <c r="E51" s="2"/>
      <c r="F51" s="44"/>
      <c r="G51" s="45"/>
      <c r="H51" s="46"/>
      <c r="I51" s="46"/>
    </row>
    <row r="52" spans="1:9" s="27" customFormat="1">
      <c r="A52" s="2"/>
      <c r="B52" s="2"/>
      <c r="C52" s="40"/>
      <c r="D52" s="2"/>
      <c r="E52" s="2"/>
      <c r="F52" s="83"/>
      <c r="G52" s="83"/>
      <c r="H52" s="44"/>
      <c r="I52" s="46"/>
    </row>
    <row r="53" spans="1:9" s="27" customFormat="1">
      <c r="A53" s="2"/>
      <c r="B53" s="2"/>
      <c r="C53" s="40"/>
      <c r="D53" s="2"/>
      <c r="E53" s="2"/>
      <c r="F53" s="83"/>
      <c r="G53" s="83"/>
      <c r="H53" s="44"/>
      <c r="I53" s="46"/>
    </row>
    <row r="54" spans="1:9" s="27" customFormat="1">
      <c r="A54" s="2"/>
      <c r="B54" s="2"/>
      <c r="C54" s="40"/>
      <c r="D54" s="2"/>
      <c r="E54" s="2"/>
      <c r="F54" s="83"/>
      <c r="G54" s="83"/>
      <c r="H54" s="44"/>
      <c r="I54" s="46"/>
    </row>
    <row r="55" spans="1:9" s="26" customFormat="1">
      <c r="A55" s="2"/>
      <c r="B55" s="2"/>
      <c r="C55" s="40"/>
      <c r="D55" s="2"/>
      <c r="E55" s="2"/>
      <c r="F55" s="83"/>
      <c r="G55" s="83"/>
      <c r="H55" s="45"/>
      <c r="I55" s="44"/>
    </row>
    <row r="56" spans="1:9" s="27" customFormat="1">
      <c r="A56" s="2"/>
      <c r="B56" s="2"/>
      <c r="C56" s="40"/>
      <c r="D56" s="2"/>
      <c r="E56" s="2"/>
      <c r="F56" s="83"/>
      <c r="G56" s="83"/>
      <c r="H56" s="44"/>
      <c r="I56" s="46"/>
    </row>
    <row r="57" spans="1:9" s="27" customFormat="1">
      <c r="A57" s="39"/>
      <c r="B57" s="77"/>
      <c r="C57" s="67"/>
      <c r="D57" s="2"/>
      <c r="E57" s="68"/>
      <c r="F57" s="44"/>
      <c r="G57" s="35"/>
      <c r="H57" s="44"/>
      <c r="I57" s="46"/>
    </row>
    <row r="58" spans="1:9" s="27" customFormat="1">
      <c r="A58" s="39"/>
      <c r="B58" s="77"/>
      <c r="C58" s="67"/>
      <c r="D58" s="2"/>
      <c r="E58" s="68"/>
      <c r="F58" s="44"/>
      <c r="G58" s="35"/>
      <c r="H58" s="44"/>
      <c r="I58" s="46"/>
    </row>
    <row r="59" spans="1:9" s="26" customFormat="1">
      <c r="A59" s="39"/>
      <c r="B59" s="77"/>
      <c r="C59" s="67"/>
      <c r="D59" s="2"/>
      <c r="E59" s="68"/>
      <c r="F59" s="44"/>
      <c r="G59" s="35"/>
      <c r="H59" s="44"/>
      <c r="I59" s="44"/>
    </row>
    <row r="60" spans="1:9" s="26" customFormat="1">
      <c r="A60" s="39"/>
      <c r="B60" s="77"/>
      <c r="C60" s="67"/>
      <c r="D60" s="2"/>
      <c r="E60" s="68"/>
      <c r="F60" s="45"/>
      <c r="G60" s="35"/>
      <c r="H60" s="41"/>
      <c r="I60" s="44"/>
    </row>
    <row r="61" spans="1:9" s="26" customFormat="1">
      <c r="A61" s="39"/>
      <c r="B61" s="77"/>
      <c r="C61" s="67"/>
      <c r="D61" s="2"/>
      <c r="E61" s="68"/>
      <c r="F61" s="44"/>
      <c r="G61" s="35"/>
      <c r="H61" s="44"/>
      <c r="I61" s="44"/>
    </row>
    <row r="62" spans="1:9" s="26" customFormat="1">
      <c r="A62" s="39"/>
      <c r="B62" s="77"/>
      <c r="C62" s="67"/>
      <c r="D62" s="2"/>
      <c r="E62" s="68"/>
      <c r="F62" s="44"/>
      <c r="G62" s="35"/>
      <c r="H62" s="7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7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1"/>
      <c r="I64" s="44"/>
    </row>
    <row r="65" spans="1:9" s="27" customFormat="1">
      <c r="A65" s="39"/>
      <c r="B65" s="77"/>
      <c r="C65" s="67"/>
      <c r="D65" s="2"/>
      <c r="E65" s="68"/>
      <c r="F65" s="44"/>
      <c r="G65" s="35"/>
      <c r="H65" s="41"/>
      <c r="I65" s="46"/>
    </row>
    <row r="66" spans="1:9" s="26" customFormat="1">
      <c r="A66" s="39"/>
      <c r="B66" s="77"/>
      <c r="C66" s="67"/>
      <c r="D66" s="2"/>
      <c r="E66" s="68"/>
      <c r="F66" s="44"/>
      <c r="G66" s="35"/>
      <c r="H66" s="41"/>
      <c r="I66" s="44"/>
    </row>
    <row r="67" spans="1:9" s="26" customFormat="1">
      <c r="A67" s="39"/>
      <c r="B67" s="77"/>
      <c r="C67" s="67"/>
      <c r="D67" s="2"/>
      <c r="E67" s="68"/>
      <c r="F67" s="44"/>
      <c r="G67" s="35"/>
      <c r="H67" s="41"/>
      <c r="I67" s="44"/>
    </row>
    <row r="68" spans="1:9" s="27" customFormat="1">
      <c r="A68" s="39"/>
      <c r="B68" s="77"/>
      <c r="C68" s="67"/>
      <c r="D68" s="2"/>
      <c r="E68" s="68"/>
      <c r="F68" s="44"/>
      <c r="G68" s="35"/>
      <c r="H68" s="41"/>
      <c r="I68" s="46"/>
    </row>
    <row r="69" spans="1:9" s="26" customFormat="1">
      <c r="A69" s="39"/>
      <c r="B69" s="88"/>
      <c r="C69" s="67"/>
      <c r="D69" s="69"/>
      <c r="E69" s="76"/>
      <c r="F69" s="81"/>
      <c r="G69" s="35"/>
      <c r="H69" s="41"/>
      <c r="I69" s="44"/>
    </row>
    <row r="70" spans="1:9" s="26" customFormat="1">
      <c r="A70" s="39"/>
      <c r="B70" s="77"/>
      <c r="C70" s="67"/>
      <c r="D70" s="68"/>
      <c r="E70" s="2"/>
      <c r="F70" s="39"/>
      <c r="G70" s="39"/>
      <c r="H70" s="74"/>
      <c r="I70" s="44"/>
    </row>
    <row r="71" spans="1:9" s="26" customFormat="1">
      <c r="A71" s="39"/>
      <c r="B71" s="77"/>
      <c r="C71" s="67"/>
      <c r="D71" s="69"/>
      <c r="E71" s="76"/>
      <c r="F71" s="81"/>
      <c r="G71" s="35"/>
      <c r="H71" s="89"/>
      <c r="I71" s="44"/>
    </row>
    <row r="72" spans="1:9" s="26" customFormat="1">
      <c r="A72" s="39"/>
      <c r="B72" s="77"/>
      <c r="C72" s="67"/>
      <c r="D72" s="69"/>
      <c r="E72" s="76"/>
      <c r="F72" s="81"/>
      <c r="G72" s="35"/>
      <c r="H72" s="89"/>
      <c r="I72" s="44"/>
    </row>
    <row r="73" spans="1:9" s="27" customFormat="1">
      <c r="A73" s="39"/>
      <c r="B73" s="77"/>
      <c r="C73" s="67"/>
      <c r="D73" s="69"/>
      <c r="E73" s="76"/>
      <c r="F73" s="81"/>
      <c r="G73" s="35"/>
      <c r="H73" s="89"/>
      <c r="I73" s="46"/>
    </row>
    <row r="74" spans="1:9" s="26" customFormat="1">
      <c r="A74" s="39"/>
      <c r="B74" s="77"/>
      <c r="C74" s="67"/>
      <c r="D74" s="35"/>
      <c r="E74" s="76"/>
      <c r="F74" s="81"/>
      <c r="G74" s="35"/>
      <c r="H74" s="74"/>
      <c r="I74" s="44"/>
    </row>
    <row r="75" spans="1:9" s="26" customFormat="1">
      <c r="A75" s="39"/>
      <c r="B75" s="77"/>
      <c r="C75" s="67"/>
      <c r="D75" s="35"/>
      <c r="E75" s="76"/>
      <c r="F75" s="81"/>
      <c r="G75" s="35"/>
      <c r="H75" s="74"/>
      <c r="I75" s="44"/>
    </row>
    <row r="76" spans="1:9" s="26" customFormat="1">
      <c r="A76" s="39"/>
      <c r="B76" s="77"/>
      <c r="C76" s="67"/>
      <c r="D76" s="2"/>
      <c r="E76" s="68"/>
      <c r="F76" s="78"/>
      <c r="G76" s="35"/>
      <c r="H76" s="74"/>
      <c r="I76" s="44"/>
    </row>
    <row r="77" spans="1:9" s="27" customFormat="1">
      <c r="A77" s="39"/>
      <c r="B77" s="77"/>
      <c r="C77" s="67"/>
      <c r="D77" s="2"/>
      <c r="E77" s="68"/>
      <c r="F77" s="44"/>
      <c r="G77" s="35"/>
      <c r="H77" s="74"/>
      <c r="I77" s="46"/>
    </row>
    <row r="78" spans="1:9" s="26" customFormat="1">
      <c r="A78" s="39"/>
      <c r="B78" s="77"/>
      <c r="C78" s="67"/>
      <c r="D78" s="2"/>
      <c r="E78" s="68"/>
      <c r="F78" s="74"/>
      <c r="G78" s="35"/>
      <c r="H78" s="74"/>
      <c r="I78" s="44"/>
    </row>
    <row r="79" spans="1:9" s="26" customFormat="1">
      <c r="A79" s="2"/>
      <c r="B79" s="2"/>
      <c r="C79" s="40"/>
      <c r="D79" s="2"/>
      <c r="E79" s="44"/>
      <c r="F79" s="83"/>
      <c r="G79" s="83"/>
      <c r="H79" s="44"/>
      <c r="I79" s="44"/>
    </row>
    <row r="80" spans="1:9" s="26" customFormat="1">
      <c r="A80" s="39"/>
      <c r="B80" s="77"/>
      <c r="C80" s="67"/>
      <c r="D80" s="2"/>
      <c r="E80" s="68"/>
      <c r="F80" s="44"/>
      <c r="G80" s="35"/>
      <c r="H80" s="74"/>
      <c r="I80" s="44"/>
    </row>
    <row r="81" spans="1:9" s="26" customFormat="1">
      <c r="A81" s="2"/>
      <c r="B81" s="2"/>
      <c r="C81" s="40"/>
      <c r="D81" s="69"/>
      <c r="E81" s="69"/>
      <c r="F81" s="69"/>
      <c r="G81" s="69"/>
      <c r="H81" s="69"/>
      <c r="I81" s="44"/>
    </row>
    <row r="82" spans="1:9" s="26" customFormat="1">
      <c r="A82" s="39"/>
      <c r="B82" s="77"/>
      <c r="C82" s="67"/>
      <c r="D82" s="2"/>
      <c r="E82" s="68"/>
      <c r="F82" s="44"/>
      <c r="G82" s="35"/>
      <c r="H82" s="74"/>
      <c r="I82" s="44"/>
    </row>
    <row r="83" spans="1:9" s="26" customFormat="1">
      <c r="A83" s="39"/>
      <c r="B83" s="66"/>
      <c r="C83" s="67"/>
      <c r="D83" s="39"/>
      <c r="E83" s="68"/>
      <c r="F83" s="78"/>
      <c r="G83" s="35"/>
      <c r="H83" s="74"/>
      <c r="I83" s="44"/>
    </row>
    <row r="84" spans="1:9" s="26" customFormat="1">
      <c r="A84" s="39"/>
      <c r="B84" s="77"/>
      <c r="C84" s="67"/>
      <c r="D84" s="2"/>
      <c r="E84" s="68"/>
      <c r="F84" s="44"/>
      <c r="G84" s="35"/>
      <c r="H84" s="74"/>
      <c r="I84" s="44"/>
    </row>
    <row r="85" spans="1:9" s="26" customFormat="1">
      <c r="A85" s="39"/>
      <c r="B85" s="77"/>
      <c r="C85" s="67"/>
      <c r="D85" s="2"/>
      <c r="E85" s="68"/>
      <c r="F85" s="44"/>
      <c r="G85" s="35"/>
      <c r="H85" s="74"/>
      <c r="I85" s="44"/>
    </row>
    <row r="86" spans="1:9" s="26" customFormat="1">
      <c r="A86" s="39"/>
      <c r="B86" s="77"/>
      <c r="C86" s="67"/>
      <c r="D86" s="2"/>
      <c r="E86" s="68"/>
      <c r="F86" s="44"/>
      <c r="G86" s="35"/>
      <c r="H86" s="74"/>
      <c r="I86" s="44"/>
    </row>
    <row r="87" spans="1:9" s="26" customFormat="1">
      <c r="A87" s="39"/>
      <c r="B87" s="77"/>
      <c r="C87" s="67"/>
      <c r="D87" s="2"/>
      <c r="E87" s="68"/>
      <c r="F87" s="44"/>
      <c r="G87" s="35"/>
      <c r="H87" s="74"/>
      <c r="I87" s="44"/>
    </row>
    <row r="88" spans="1:9" s="27" customFormat="1">
      <c r="A88" s="39"/>
      <c r="B88" s="77"/>
      <c r="C88" s="67"/>
      <c r="D88" s="2"/>
      <c r="E88" s="68"/>
      <c r="F88" s="44"/>
      <c r="G88" s="35"/>
      <c r="H88" s="74"/>
      <c r="I88" s="46"/>
    </row>
    <row r="89" spans="1:9" s="27" customFormat="1">
      <c r="A89" s="39"/>
      <c r="B89" s="77"/>
      <c r="C89" s="67"/>
      <c r="D89" s="2"/>
      <c r="E89" s="68"/>
      <c r="F89" s="44"/>
      <c r="G89" s="35"/>
      <c r="H89" s="74"/>
      <c r="I89" s="46"/>
    </row>
    <row r="90" spans="1:9" s="27" customFormat="1">
      <c r="A90" s="39"/>
      <c r="B90" s="77"/>
      <c r="C90" s="67"/>
      <c r="D90" s="39"/>
      <c r="E90" s="2"/>
      <c r="F90" s="44"/>
      <c r="G90" s="44"/>
      <c r="H90" s="74"/>
      <c r="I90" s="46"/>
    </row>
    <row r="91" spans="1:9" s="26" customFormat="1">
      <c r="A91" s="39"/>
      <c r="B91" s="77"/>
      <c r="C91" s="67"/>
      <c r="D91" s="2"/>
      <c r="E91" s="68"/>
      <c r="F91" s="44"/>
      <c r="G91" s="35"/>
      <c r="H91" s="74"/>
      <c r="I91" s="44"/>
    </row>
    <row r="92" spans="1:9" s="26" customFormat="1">
      <c r="A92" s="2"/>
      <c r="B92" s="2"/>
      <c r="C92" s="40"/>
      <c r="D92" s="2"/>
      <c r="E92" s="2"/>
      <c r="F92" s="83"/>
      <c r="G92" s="83"/>
      <c r="H92" s="74"/>
      <c r="I92" s="44"/>
    </row>
    <row r="93" spans="1:9" s="26" customFormat="1">
      <c r="A93" s="39"/>
      <c r="B93" s="77"/>
      <c r="C93" s="67"/>
      <c r="D93" s="68"/>
      <c r="E93" s="2"/>
      <c r="F93" s="44"/>
      <c r="G93" s="84"/>
      <c r="H93" s="74"/>
      <c r="I93" s="44"/>
    </row>
    <row r="94" spans="1:9" s="26" customFormat="1">
      <c r="A94" s="2"/>
      <c r="B94" s="2"/>
      <c r="C94" s="40"/>
      <c r="D94" s="9"/>
      <c r="E94" s="69"/>
      <c r="F94" s="69"/>
      <c r="G94" s="69"/>
      <c r="H94" s="69"/>
      <c r="I94" s="44"/>
    </row>
    <row r="95" spans="1:9" s="28" customFormat="1">
      <c r="A95" s="2"/>
      <c r="B95" s="2"/>
      <c r="C95" s="85"/>
      <c r="D95" s="2"/>
      <c r="E95" s="69"/>
      <c r="F95" s="69"/>
      <c r="G95" s="69"/>
      <c r="H95" s="69"/>
      <c r="I95" s="74"/>
    </row>
    <row r="96" spans="1:9" s="26" customFormat="1">
      <c r="A96" s="2"/>
      <c r="B96" s="2"/>
      <c r="C96" s="85"/>
      <c r="D96" s="9"/>
      <c r="E96" s="69"/>
      <c r="F96" s="69"/>
      <c r="G96" s="71"/>
      <c r="H96" s="69"/>
      <c r="I96" s="44"/>
    </row>
    <row r="97" spans="1:9" s="26" customFormat="1">
      <c r="A97" s="2"/>
      <c r="B97" s="2"/>
      <c r="C97" s="85"/>
      <c r="D97" s="2"/>
      <c r="E97" s="74"/>
      <c r="F97" s="83"/>
      <c r="G97" s="83"/>
      <c r="H97" s="74"/>
      <c r="I97" s="44"/>
    </row>
    <row r="98" spans="1:9" s="26" customFormat="1">
      <c r="A98" s="2"/>
      <c r="B98" s="2"/>
      <c r="C98" s="85"/>
      <c r="D98" s="2"/>
      <c r="E98" s="74"/>
      <c r="F98" s="83"/>
      <c r="G98" s="83"/>
      <c r="H98" s="74"/>
      <c r="I98" s="44"/>
    </row>
    <row r="99" spans="1:9" s="26" customFormat="1">
      <c r="A99" s="39"/>
      <c r="B99" s="77"/>
      <c r="C99" s="67"/>
      <c r="D99" s="2"/>
      <c r="E99" s="68"/>
      <c r="F99" s="44"/>
      <c r="G99" s="39"/>
      <c r="H99" s="74"/>
      <c r="I99" s="44"/>
    </row>
    <row r="100" spans="1:9" s="26" customFormat="1">
      <c r="A100" s="44"/>
      <c r="B100" s="90"/>
      <c r="C100" s="91"/>
      <c r="D100" s="46"/>
      <c r="E100" s="79"/>
      <c r="F100" s="44"/>
      <c r="G100" s="39"/>
      <c r="H100" s="44"/>
      <c r="I100" s="44"/>
    </row>
    <row r="101" spans="1:9" s="26" customFormat="1">
      <c r="A101" s="44"/>
      <c r="B101" s="90"/>
      <c r="C101" s="91"/>
      <c r="D101" s="46"/>
      <c r="E101" s="79"/>
      <c r="F101" s="44"/>
      <c r="G101" s="39"/>
      <c r="H101" s="46"/>
      <c r="I101" s="44"/>
    </row>
    <row r="102" spans="1:9" s="26" customFormat="1">
      <c r="A102" s="46"/>
      <c r="B102" s="46"/>
      <c r="C102" s="92"/>
      <c r="D102" s="46"/>
      <c r="E102" s="46"/>
      <c r="F102" s="83"/>
      <c r="G102" s="83"/>
      <c r="H102" s="46"/>
      <c r="I102" s="44"/>
    </row>
    <row r="103" spans="1:9" s="26" customFormat="1">
      <c r="A103" s="39"/>
      <c r="B103" s="77"/>
      <c r="C103" s="67"/>
      <c r="D103" s="2"/>
      <c r="E103" s="68"/>
      <c r="F103" s="44"/>
      <c r="G103" s="39"/>
      <c r="H103" s="74"/>
      <c r="I103" s="44"/>
    </row>
    <row r="104" spans="1:9" s="26" customFormat="1">
      <c r="A104" s="39"/>
      <c r="B104" s="77"/>
      <c r="C104" s="67"/>
      <c r="D104" s="2"/>
      <c r="E104" s="68"/>
      <c r="F104" s="44"/>
      <c r="G104" s="39"/>
      <c r="H104" s="74"/>
      <c r="I104" s="44"/>
    </row>
    <row r="105" spans="1:9" s="27" customFormat="1">
      <c r="A105" s="39"/>
      <c r="B105" s="77"/>
      <c r="C105" s="67"/>
      <c r="D105" s="2"/>
      <c r="E105" s="68"/>
      <c r="F105" s="44"/>
      <c r="G105" s="39"/>
      <c r="H105" s="44"/>
      <c r="I105" s="46"/>
    </row>
    <row r="106" spans="1:9" s="26" customFormat="1">
      <c r="A106" s="39"/>
      <c r="B106" s="77"/>
      <c r="C106" s="67"/>
      <c r="D106" s="2"/>
      <c r="E106" s="68"/>
      <c r="F106" s="44"/>
      <c r="G106" s="39"/>
      <c r="H106" s="44"/>
      <c r="I106" s="44"/>
    </row>
    <row r="107" spans="1:9" s="26" customFormat="1">
      <c r="A107" s="39"/>
      <c r="B107" s="77"/>
      <c r="C107" s="67"/>
      <c r="D107" s="2"/>
      <c r="E107" s="68"/>
      <c r="F107" s="44"/>
      <c r="G107" s="39"/>
      <c r="H107" s="44"/>
      <c r="I107" s="44"/>
    </row>
    <row r="108" spans="1:9" s="26" customFormat="1">
      <c r="A108" s="39"/>
      <c r="B108" s="77"/>
      <c r="C108" s="67"/>
      <c r="D108" s="2"/>
      <c r="E108" s="68"/>
      <c r="F108" s="44"/>
      <c r="G108" s="39"/>
      <c r="H108" s="74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4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7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74"/>
      <c r="I111" s="44"/>
    </row>
    <row r="112" spans="1:9" s="26" customFormat="1">
      <c r="A112" s="39"/>
      <c r="B112" s="77"/>
      <c r="C112" s="67"/>
      <c r="D112" s="68"/>
      <c r="E112" s="2"/>
      <c r="F112" s="43"/>
      <c r="G112" s="42"/>
      <c r="H112" s="74"/>
      <c r="I112" s="44"/>
    </row>
    <row r="113" spans="1:9" s="27" customFormat="1">
      <c r="A113" s="2"/>
      <c r="B113" s="2"/>
      <c r="C113" s="40"/>
      <c r="D113" s="9"/>
      <c r="E113" s="2"/>
      <c r="F113" s="2"/>
      <c r="G113" s="83"/>
      <c r="H113" s="74"/>
      <c r="I113" s="46"/>
    </row>
    <row r="114" spans="1:9" s="26" customFormat="1">
      <c r="A114" s="39"/>
      <c r="B114" s="77"/>
      <c r="C114" s="67"/>
      <c r="D114" s="2"/>
      <c r="E114" s="68"/>
      <c r="F114" s="44"/>
      <c r="G114" s="39"/>
      <c r="H114" s="74"/>
      <c r="I114" s="44"/>
    </row>
    <row r="115" spans="1:9" s="26" customFormat="1">
      <c r="A115" s="39"/>
      <c r="B115" s="77"/>
      <c r="C115" s="67"/>
      <c r="D115" s="68"/>
      <c r="E115" s="2"/>
      <c r="F115" s="39"/>
      <c r="G115" s="84"/>
      <c r="H115" s="74"/>
      <c r="I115" s="44"/>
    </row>
    <row r="116" spans="1:9" s="27" customFormat="1">
      <c r="A116" s="39"/>
      <c r="B116" s="77"/>
      <c r="C116" s="67"/>
      <c r="D116" s="2"/>
      <c r="E116" s="39"/>
      <c r="F116" s="83"/>
      <c r="G116" s="83"/>
      <c r="H116" s="69"/>
      <c r="I116" s="46"/>
    </row>
    <row r="117" spans="1:9" s="27" customFormat="1">
      <c r="A117" s="39"/>
      <c r="B117" s="77"/>
      <c r="C117" s="67"/>
      <c r="D117" s="2"/>
      <c r="E117" s="68"/>
      <c r="F117" s="44"/>
      <c r="G117" s="39"/>
      <c r="H117" s="74"/>
      <c r="I117" s="46"/>
    </row>
    <row r="118" spans="1:9" s="27" customFormat="1">
      <c r="A118" s="2"/>
      <c r="B118" s="2"/>
      <c r="C118" s="40"/>
      <c r="D118" s="2"/>
      <c r="E118" s="2"/>
      <c r="F118" s="83"/>
      <c r="G118" s="83"/>
      <c r="H118" s="46"/>
      <c r="I118" s="46"/>
    </row>
    <row r="119" spans="1:9" s="27" customFormat="1">
      <c r="A119" s="2"/>
      <c r="B119" s="2"/>
      <c r="C119" s="40"/>
      <c r="D119" s="2"/>
      <c r="E119" s="2"/>
      <c r="F119" s="83"/>
      <c r="G119" s="83"/>
      <c r="H119" s="69"/>
      <c r="I119" s="46"/>
    </row>
    <row r="120" spans="1:9" s="26" customFormat="1">
      <c r="A120" s="2"/>
      <c r="B120" s="2"/>
      <c r="C120" s="40"/>
      <c r="D120" s="9"/>
      <c r="E120" s="2"/>
      <c r="F120" s="83"/>
      <c r="G120" s="83"/>
      <c r="H120" s="94"/>
      <c r="I120" s="44"/>
    </row>
    <row r="121" spans="1:9" s="27" customFormat="1">
      <c r="A121" s="2"/>
      <c r="B121" s="2"/>
      <c r="C121" s="40"/>
      <c r="D121" s="2"/>
      <c r="E121" s="2"/>
      <c r="F121" s="83"/>
      <c r="G121" s="83"/>
      <c r="H121" s="94"/>
      <c r="I121" s="46"/>
    </row>
    <row r="122" spans="1:9" s="27" customFormat="1">
      <c r="A122" s="39"/>
      <c r="B122" s="77"/>
      <c r="C122" s="67"/>
      <c r="D122" s="2"/>
      <c r="E122" s="68"/>
      <c r="F122" s="39"/>
      <c r="G122" s="39"/>
      <c r="H122" s="72"/>
      <c r="I122" s="46"/>
    </row>
    <row r="123" spans="1:9" s="27" customFormat="1">
      <c r="A123" s="39"/>
      <c r="B123" s="77"/>
      <c r="C123" s="67"/>
      <c r="D123" s="2"/>
      <c r="E123" s="68"/>
      <c r="F123" s="39"/>
      <c r="G123" s="39"/>
      <c r="H123" s="72"/>
      <c r="I123" s="46"/>
    </row>
    <row r="124" spans="1:9" s="26" customFormat="1">
      <c r="A124" s="39"/>
      <c r="B124" s="77"/>
      <c r="C124" s="67"/>
      <c r="D124" s="2"/>
      <c r="E124" s="68"/>
      <c r="F124" s="39"/>
      <c r="G124" s="39"/>
      <c r="H124" s="72"/>
      <c r="I124" s="44"/>
    </row>
    <row r="125" spans="1:9" s="26" customFormat="1">
      <c r="A125" s="39"/>
      <c r="B125" s="77"/>
      <c r="C125" s="67"/>
      <c r="D125" s="2"/>
      <c r="E125" s="68"/>
      <c r="F125" s="39"/>
      <c r="G125" s="39"/>
      <c r="H125" s="72"/>
      <c r="I125" s="44"/>
    </row>
    <row r="126" spans="1:9" s="26" customFormat="1">
      <c r="A126" s="39"/>
      <c r="B126" s="77"/>
      <c r="C126" s="67"/>
      <c r="D126" s="2"/>
      <c r="E126" s="68"/>
      <c r="F126" s="39"/>
      <c r="G126" s="39"/>
      <c r="H126" s="72"/>
      <c r="I126" s="44"/>
    </row>
    <row r="127" spans="1:9" s="27" customFormat="1">
      <c r="A127" s="2"/>
      <c r="B127" s="2"/>
      <c r="C127" s="40"/>
      <c r="D127" s="9"/>
      <c r="E127" s="2"/>
      <c r="F127" s="44"/>
      <c r="G127" s="35"/>
      <c r="H127" s="94"/>
      <c r="I127" s="46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6" customFormat="1">
      <c r="A129" s="39"/>
      <c r="B129" s="77"/>
      <c r="C129" s="67"/>
      <c r="D129" s="2"/>
      <c r="E129" s="68"/>
      <c r="F129" s="39"/>
      <c r="G129" s="39"/>
      <c r="H129" s="72"/>
      <c r="I129" s="44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68"/>
      <c r="E131" s="2"/>
      <c r="F131" s="43"/>
      <c r="G131" s="42"/>
      <c r="H131" s="94"/>
      <c r="I131" s="44"/>
    </row>
    <row r="132" spans="1:9" s="26" customFormat="1">
      <c r="A132" s="2"/>
      <c r="B132" s="2"/>
      <c r="C132" s="86"/>
      <c r="D132" s="85"/>
      <c r="E132" s="95"/>
      <c r="F132" s="96"/>
      <c r="G132" s="94"/>
      <c r="H132" s="94"/>
      <c r="I132" s="93"/>
    </row>
    <row r="133" spans="1:9" s="29" customFormat="1">
      <c r="A133" s="2"/>
      <c r="B133" s="2"/>
      <c r="C133" s="86"/>
      <c r="D133" s="85"/>
      <c r="E133" s="95"/>
      <c r="F133" s="96"/>
      <c r="G133" s="94"/>
      <c r="H133" s="94"/>
      <c r="I133" s="35"/>
    </row>
    <row r="134" spans="1:9" s="26" customFormat="1">
      <c r="A134" s="2"/>
      <c r="B134" s="2"/>
      <c r="C134" s="86"/>
      <c r="D134" s="85"/>
      <c r="E134" s="95"/>
      <c r="F134" s="96"/>
      <c r="G134" s="94"/>
      <c r="H134" s="94"/>
      <c r="I134" s="44"/>
    </row>
    <row r="135" spans="1:9" s="26" customFormat="1">
      <c r="A135" s="2"/>
      <c r="B135" s="2"/>
      <c r="C135" s="86"/>
      <c r="D135" s="85"/>
      <c r="E135" s="95"/>
      <c r="F135" s="96"/>
      <c r="G135" s="94"/>
      <c r="H135" s="94"/>
      <c r="I135" s="44"/>
    </row>
    <row r="136" spans="1:9" s="29" customFormat="1">
      <c r="A136" s="2"/>
      <c r="B136" s="2"/>
      <c r="C136" s="86"/>
      <c r="D136" s="85"/>
      <c r="E136" s="95"/>
      <c r="F136" s="96"/>
      <c r="G136" s="94"/>
      <c r="H136" s="94"/>
      <c r="I136" s="35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I252" s="2"/>
    </row>
    <row r="253" spans="1:9">
      <c r="I253" s="2"/>
    </row>
    <row r="254" spans="1:9">
      <c r="I254" s="2"/>
    </row>
    <row r="255" spans="1:9">
      <c r="I255" s="2"/>
    </row>
    <row r="256" spans="1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</sheetData>
  <autoFilter ref="A1:H143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zoomScaleNormal="100" workbookViewId="0">
      <selection activeCell="E10" sqref="E10"/>
    </sheetView>
  </sheetViews>
  <sheetFormatPr baseColWidth="10" defaultColWidth="11.33203125" defaultRowHeight="14.4"/>
  <cols>
    <col min="2" max="2" width="25.5546875" bestFit="1" customWidth="1"/>
    <col min="3" max="3" width="19" customWidth="1"/>
    <col min="4" max="4" width="17.33203125" style="21" customWidth="1"/>
    <col min="5" max="5" width="11.33203125" style="21"/>
    <col min="6" max="6" width="15.44140625" bestFit="1" customWidth="1"/>
    <col min="7" max="7" width="14.77734375" bestFit="1" customWidth="1"/>
    <col min="8" max="8" width="9.3320312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2"/>
      <c r="B2" s="2"/>
      <c r="C2" s="40"/>
      <c r="D2" s="2"/>
      <c r="E2" s="2"/>
      <c r="F2" s="83"/>
      <c r="G2" s="69"/>
      <c r="H2" s="94"/>
      <c r="I2" s="44"/>
    </row>
    <row r="3" spans="1:9" s="26" customFormat="1">
      <c r="A3" s="2"/>
      <c r="B3" s="2"/>
      <c r="C3" s="40"/>
      <c r="D3" s="2"/>
      <c r="E3" s="2"/>
      <c r="F3" s="83"/>
      <c r="G3" s="69"/>
      <c r="H3" s="94"/>
      <c r="I3" s="44"/>
    </row>
    <row r="4" spans="1:9" s="26" customFormat="1">
      <c r="A4" s="2"/>
      <c r="B4" s="2"/>
      <c r="C4" s="40"/>
      <c r="D4" s="9"/>
      <c r="E4" s="2"/>
      <c r="F4" s="46"/>
      <c r="G4" s="69"/>
      <c r="H4" s="89"/>
      <c r="I4" s="44"/>
    </row>
    <row r="5" spans="1:9">
      <c r="A5" s="2"/>
      <c r="B5" s="2"/>
      <c r="C5" s="40"/>
      <c r="D5" s="9"/>
      <c r="E5" s="2"/>
      <c r="F5" s="96"/>
      <c r="G5" s="2"/>
      <c r="H5" s="94"/>
    </row>
    <row r="6" spans="1:9" s="26" customFormat="1">
      <c r="A6" s="2"/>
      <c r="B6" s="2"/>
      <c r="C6" s="40"/>
      <c r="D6" s="9"/>
      <c r="E6" s="2"/>
      <c r="F6" s="94"/>
      <c r="G6" s="69"/>
      <c r="H6" s="94"/>
      <c r="I6" s="44"/>
    </row>
    <row r="7" spans="1:9" s="26" customFormat="1">
      <c r="A7" s="2"/>
      <c r="B7" s="2"/>
      <c r="C7" s="40"/>
      <c r="D7" s="2"/>
      <c r="E7" s="2"/>
      <c r="F7" s="94"/>
      <c r="G7" s="69"/>
      <c r="H7" s="94"/>
      <c r="I7" s="44"/>
    </row>
    <row r="8" spans="1:9">
      <c r="A8" s="2"/>
      <c r="B8" s="2"/>
      <c r="C8" s="40"/>
      <c r="D8" s="9"/>
      <c r="E8" s="2"/>
      <c r="F8" s="94"/>
      <c r="G8" s="69"/>
      <c r="H8" s="94"/>
    </row>
    <row r="9" spans="1:9">
      <c r="A9" s="2"/>
      <c r="B9" s="2"/>
      <c r="C9" s="40"/>
      <c r="D9" s="2"/>
      <c r="E9" s="2"/>
      <c r="F9" s="94"/>
      <c r="G9" s="69"/>
      <c r="H9" s="94"/>
    </row>
    <row r="10" spans="1:9" s="27" customFormat="1">
      <c r="A10" s="2"/>
      <c r="B10" s="2"/>
      <c r="C10" s="40"/>
      <c r="D10" s="2"/>
      <c r="E10" s="2"/>
      <c r="F10" s="94"/>
      <c r="G10" s="69"/>
      <c r="H10" s="94"/>
      <c r="I10" s="46"/>
    </row>
    <row r="11" spans="1:9">
      <c r="A11" s="2"/>
      <c r="B11" s="2"/>
      <c r="C11" s="40"/>
      <c r="D11" s="9"/>
      <c r="E11" s="2"/>
      <c r="F11" s="94"/>
      <c r="G11" s="69"/>
      <c r="H11" s="94"/>
    </row>
    <row r="12" spans="1:9" s="26" customFormat="1">
      <c r="A12" s="2"/>
      <c r="B12" s="2"/>
      <c r="C12" s="40"/>
      <c r="D12" s="9"/>
      <c r="E12" s="2"/>
      <c r="F12" s="94"/>
      <c r="G12" s="69"/>
      <c r="H12" s="94"/>
      <c r="I12" s="44"/>
    </row>
    <row r="13" spans="1:9" s="26" customFormat="1">
      <c r="A13" s="2"/>
      <c r="B13" s="2"/>
      <c r="C13" s="40"/>
      <c r="D13" s="2"/>
      <c r="E13" s="2"/>
      <c r="F13" s="94"/>
      <c r="G13" s="69"/>
      <c r="H13" s="94"/>
      <c r="I13" s="44"/>
    </row>
    <row r="14" spans="1:9" s="26" customFormat="1">
      <c r="A14" s="2"/>
      <c r="B14" s="2"/>
      <c r="C14" s="40"/>
      <c r="D14" s="9"/>
      <c r="E14" s="2"/>
      <c r="F14" s="94"/>
      <c r="G14" s="69"/>
      <c r="H14" s="94"/>
      <c r="I14" s="44"/>
    </row>
    <row r="15" spans="1:9" s="26" customFormat="1">
      <c r="A15" s="2"/>
      <c r="B15" s="2"/>
      <c r="C15" s="40"/>
      <c r="D15" s="9"/>
      <c r="E15" s="2"/>
      <c r="F15" s="96"/>
      <c r="G15" s="83"/>
      <c r="H15" s="94"/>
      <c r="I15" s="44"/>
    </row>
    <row r="16" spans="1:9" s="26" customFormat="1">
      <c r="A16" s="2"/>
      <c r="B16" s="2"/>
      <c r="C16" s="40"/>
      <c r="D16" s="2"/>
      <c r="E16" s="2"/>
      <c r="F16" s="83"/>
      <c r="G16" s="83"/>
      <c r="H16" s="46"/>
      <c r="I16" s="44"/>
    </row>
    <row r="17" spans="1:9" s="26" customFormat="1">
      <c r="A17" s="2"/>
      <c r="B17" s="2"/>
      <c r="C17" s="40"/>
      <c r="D17" s="2"/>
      <c r="E17" s="2"/>
      <c r="F17" s="83"/>
      <c r="G17" s="83"/>
      <c r="H17" s="89"/>
      <c r="I17" s="44"/>
    </row>
    <row r="18" spans="1:9" s="27" customFormat="1">
      <c r="A18" s="2"/>
      <c r="B18" s="2"/>
      <c r="C18" s="40"/>
      <c r="D18" s="2"/>
      <c r="E18" s="2"/>
      <c r="F18" s="83"/>
      <c r="G18" s="83"/>
      <c r="H18" s="46"/>
      <c r="I18" s="46"/>
    </row>
    <row r="19" spans="1:9" s="27" customFormat="1">
      <c r="A19" s="2"/>
      <c r="B19" s="2"/>
      <c r="C19" s="40"/>
      <c r="D19" s="2"/>
      <c r="E19" s="2"/>
      <c r="F19" s="83"/>
      <c r="G19" s="83"/>
      <c r="H19" s="94"/>
      <c r="I19" s="46"/>
    </row>
    <row r="20" spans="1:9" s="27" customFormat="1">
      <c r="A20" s="2"/>
      <c r="B20" s="2"/>
      <c r="C20" s="40"/>
      <c r="D20" s="2"/>
      <c r="E20" s="2"/>
      <c r="F20" s="83"/>
      <c r="G20" s="83"/>
      <c r="H20" s="94"/>
      <c r="I20" s="46"/>
    </row>
    <row r="21" spans="1:9">
      <c r="A21" s="2"/>
      <c r="B21" s="2"/>
      <c r="C21" s="40"/>
      <c r="D21" s="2"/>
      <c r="E21" s="2"/>
      <c r="F21" s="83"/>
      <c r="G21" s="83"/>
      <c r="H21" s="94"/>
    </row>
    <row r="22" spans="1:9" s="26" customFormat="1">
      <c r="A22" s="2"/>
      <c r="B22" s="2"/>
      <c r="C22" s="40"/>
      <c r="D22" s="2"/>
      <c r="E22" s="2"/>
      <c r="F22" s="83"/>
      <c r="G22" s="83"/>
      <c r="H22" s="94"/>
      <c r="I22" s="44"/>
    </row>
    <row r="23" spans="1:9" s="26" customFormat="1">
      <c r="A23" s="2"/>
      <c r="B23" s="2"/>
      <c r="C23" s="40"/>
      <c r="D23" s="2"/>
      <c r="E23" s="2"/>
      <c r="F23" s="83"/>
      <c r="G23" s="83"/>
      <c r="H23" s="94"/>
      <c r="I23" s="44"/>
    </row>
    <row r="24" spans="1:9">
      <c r="A24" s="2"/>
      <c r="B24" s="2"/>
      <c r="C24" s="40"/>
      <c r="D24" s="2"/>
      <c r="E24" s="2"/>
      <c r="F24" s="83"/>
      <c r="G24" s="83"/>
      <c r="H24" s="94"/>
    </row>
    <row r="25" spans="1:9" s="26" customFormat="1">
      <c r="A25" s="2"/>
      <c r="B25" s="2"/>
      <c r="C25" s="40"/>
      <c r="D25" s="2"/>
      <c r="E25" s="2"/>
      <c r="F25" s="83"/>
      <c r="G25" s="83"/>
      <c r="H25" s="94"/>
      <c r="I25" s="44"/>
    </row>
    <row r="26" spans="1:9" s="27" customFormat="1">
      <c r="A26" s="2"/>
      <c r="B26" s="2"/>
      <c r="C26" s="40"/>
      <c r="D26" s="2"/>
      <c r="E26" s="2"/>
      <c r="F26" s="83"/>
      <c r="G26" s="83"/>
      <c r="H26" s="94"/>
      <c r="I26" s="46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6" customFormat="1">
      <c r="A30" s="2"/>
      <c r="B30" s="2"/>
      <c r="C30" s="40"/>
      <c r="D30" s="2"/>
      <c r="E30" s="2"/>
      <c r="F30" s="83"/>
      <c r="G30" s="83"/>
      <c r="H30" s="94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94"/>
      <c r="I31" s="46"/>
    </row>
    <row r="32" spans="1:9" s="26" customFormat="1">
      <c r="A32" s="39"/>
      <c r="B32" s="77"/>
      <c r="C32" s="67"/>
      <c r="D32" s="2"/>
      <c r="E32" s="68"/>
      <c r="F32" s="80"/>
      <c r="G32" s="39"/>
      <c r="H32" s="74"/>
      <c r="I32" s="44"/>
    </row>
    <row r="33" spans="1:9" s="27" customFormat="1">
      <c r="A33" s="39"/>
      <c r="B33" s="77"/>
      <c r="C33" s="67"/>
      <c r="D33" s="2"/>
      <c r="E33" s="68"/>
      <c r="F33" s="74"/>
      <c r="G33" s="39"/>
      <c r="H33" s="74"/>
      <c r="I33" s="46"/>
    </row>
    <row r="34" spans="1:9">
      <c r="A34" s="39"/>
      <c r="B34" s="77"/>
      <c r="C34" s="67"/>
      <c r="D34" s="2"/>
      <c r="E34" s="68"/>
      <c r="F34" s="44"/>
      <c r="G34" s="39"/>
      <c r="H34" s="74"/>
    </row>
    <row r="35" spans="1:9">
      <c r="A35" s="39"/>
      <c r="B35" s="77"/>
      <c r="C35" s="67"/>
      <c r="D35" s="2"/>
      <c r="E35" s="68"/>
      <c r="F35" s="44"/>
      <c r="G35" s="39"/>
      <c r="H35" s="74"/>
    </row>
    <row r="36" spans="1:9">
      <c r="A36" s="39"/>
      <c r="B36" s="77"/>
      <c r="C36" s="67"/>
      <c r="D36" s="2"/>
      <c r="E36" s="68"/>
      <c r="F36" s="44"/>
      <c r="G36" s="39"/>
      <c r="H36" s="74"/>
    </row>
    <row r="37" spans="1:9">
      <c r="A37" s="39"/>
      <c r="B37" s="77"/>
      <c r="C37" s="67"/>
      <c r="D37" s="39"/>
      <c r="E37" s="2"/>
      <c r="F37" s="44"/>
      <c r="G37" s="44"/>
      <c r="H37" s="74"/>
    </row>
    <row r="38" spans="1:9">
      <c r="A38" s="39"/>
      <c r="B38" s="77"/>
      <c r="C38" s="67"/>
      <c r="D38" s="68"/>
      <c r="E38" s="2"/>
      <c r="F38" s="39"/>
      <c r="G38" s="39"/>
      <c r="H38" s="94"/>
    </row>
    <row r="39" spans="1:9">
      <c r="A39" s="39"/>
      <c r="B39" s="77"/>
      <c r="C39" s="67"/>
      <c r="D39" s="2"/>
      <c r="E39" s="68"/>
      <c r="F39" s="39"/>
      <c r="G39" s="39"/>
      <c r="H39" s="72"/>
    </row>
    <row r="40" spans="1:9">
      <c r="A40" s="39"/>
      <c r="B40" s="77"/>
      <c r="C40" s="67"/>
      <c r="D40" s="2"/>
      <c r="E40" s="68"/>
      <c r="F40" s="39"/>
      <c r="G40" s="39"/>
      <c r="H40" s="72"/>
    </row>
    <row r="41" spans="1:9">
      <c r="A41" s="2"/>
      <c r="B41" s="2"/>
      <c r="C41" s="40"/>
      <c r="D41" s="2"/>
      <c r="E41" s="2"/>
      <c r="F41" s="83"/>
      <c r="G41" s="83"/>
      <c r="H41" s="94"/>
    </row>
    <row r="42" spans="1:9">
      <c r="A42" s="2"/>
      <c r="B42" s="2"/>
      <c r="C42" s="40"/>
      <c r="D42" s="2"/>
      <c r="E42" s="2"/>
      <c r="F42" s="96"/>
      <c r="G42" s="69"/>
      <c r="H42" s="94"/>
    </row>
    <row r="43" spans="1:9">
      <c r="A43" s="2"/>
      <c r="B43" s="2"/>
      <c r="C43" s="40"/>
      <c r="D43" s="2"/>
      <c r="E43" s="2"/>
      <c r="F43" s="83"/>
      <c r="G43" s="83"/>
      <c r="H43" s="94"/>
    </row>
    <row r="44" spans="1:9">
      <c r="A44" s="39"/>
      <c r="B44" s="77"/>
      <c r="C44" s="67"/>
      <c r="D44" s="2"/>
      <c r="E44" s="68"/>
      <c r="F44" s="39"/>
      <c r="G44" s="39"/>
      <c r="H44" s="72"/>
    </row>
    <row r="45" spans="1:9">
      <c r="A45" s="39"/>
      <c r="B45" s="77"/>
      <c r="C45" s="67"/>
      <c r="D45" s="2"/>
      <c r="E45" s="68"/>
      <c r="F45" s="39"/>
      <c r="G45" s="39"/>
      <c r="H45" s="72"/>
    </row>
    <row r="46" spans="1:9">
      <c r="A46" s="39"/>
      <c r="B46" s="77"/>
      <c r="C46" s="67"/>
      <c r="D46" s="2"/>
      <c r="E46" s="68"/>
      <c r="F46" s="39"/>
      <c r="G46" s="39"/>
      <c r="H46" s="72"/>
    </row>
    <row r="47" spans="1:9">
      <c r="A47" s="39"/>
      <c r="B47" s="77"/>
      <c r="C47" s="67"/>
      <c r="D47" s="2"/>
      <c r="E47" s="68"/>
      <c r="F47" s="39"/>
      <c r="G47" s="39"/>
      <c r="H47" s="72"/>
    </row>
    <row r="48" spans="1:9">
      <c r="A48" s="39"/>
      <c r="B48" s="77"/>
      <c r="C48" s="67"/>
      <c r="D48" s="2"/>
      <c r="E48" s="68"/>
      <c r="F48" s="39"/>
      <c r="G48" s="39"/>
      <c r="H48" s="72"/>
    </row>
    <row r="49" spans="1:9">
      <c r="A49" s="2"/>
      <c r="B49" s="2"/>
      <c r="C49" s="40"/>
      <c r="D49" s="9"/>
      <c r="E49" s="2"/>
      <c r="F49" s="96"/>
      <c r="G49" s="71"/>
      <c r="H49" s="94"/>
    </row>
    <row r="50" spans="1:9">
      <c r="A50" s="2"/>
      <c r="B50" s="2"/>
      <c r="C50" s="40"/>
      <c r="D50" s="9"/>
      <c r="E50" s="2"/>
      <c r="F50" s="96"/>
      <c r="G50" s="71"/>
      <c r="H50" s="94"/>
    </row>
    <row r="51" spans="1:9">
      <c r="A51" s="2"/>
      <c r="B51" s="2"/>
      <c r="C51" s="40"/>
      <c r="D51" s="2"/>
      <c r="E51" s="2"/>
      <c r="F51" s="83"/>
      <c r="G51" s="83"/>
      <c r="H51" s="83"/>
    </row>
    <row r="52" spans="1:9">
      <c r="A52" s="2"/>
      <c r="B52" s="2"/>
      <c r="C52" s="40"/>
      <c r="D52" s="2"/>
      <c r="E52" s="2"/>
      <c r="F52" s="83"/>
      <c r="G52" s="83"/>
      <c r="H52" s="94"/>
    </row>
    <row r="53" spans="1:9">
      <c r="A53" s="39"/>
      <c r="B53" s="77"/>
      <c r="C53" s="67"/>
      <c r="D53" s="2"/>
      <c r="E53" s="68"/>
      <c r="F53" s="39"/>
      <c r="G53" s="39"/>
      <c r="H53" s="72"/>
    </row>
    <row r="54" spans="1:9">
      <c r="A54" s="39"/>
      <c r="B54" s="77"/>
      <c r="C54" s="67"/>
      <c r="D54" s="2"/>
      <c r="E54" s="68"/>
      <c r="F54" s="39"/>
      <c r="G54" s="39"/>
      <c r="H54" s="72"/>
    </row>
    <row r="55" spans="1:9">
      <c r="A55" s="39"/>
      <c r="B55" s="77"/>
      <c r="C55" s="67"/>
      <c r="D55" s="2"/>
      <c r="E55" s="68"/>
      <c r="F55" s="39"/>
      <c r="G55" s="39"/>
      <c r="H55" s="72"/>
    </row>
    <row r="56" spans="1:9">
      <c r="A56" s="39"/>
      <c r="B56" s="77"/>
      <c r="C56" s="67"/>
      <c r="D56" s="2"/>
      <c r="E56" s="68"/>
      <c r="F56" s="39"/>
      <c r="G56" s="39"/>
      <c r="H56" s="72"/>
    </row>
    <row r="57" spans="1:9">
      <c r="A57" s="39"/>
      <c r="B57" s="77"/>
      <c r="C57" s="67"/>
      <c r="D57" s="2"/>
      <c r="E57" s="68"/>
      <c r="F57" s="39"/>
      <c r="G57" s="39"/>
      <c r="H57" s="72"/>
    </row>
    <row r="58" spans="1:9">
      <c r="A58" s="39"/>
      <c r="B58" s="77"/>
      <c r="C58" s="67"/>
      <c r="D58" s="68"/>
      <c r="E58" s="2"/>
      <c r="F58" s="43"/>
      <c r="G58" s="43"/>
      <c r="H58" s="42"/>
    </row>
    <row r="59" spans="1:9">
      <c r="A59" s="87"/>
      <c r="B59" s="77"/>
      <c r="C59" s="67"/>
      <c r="D59" s="68"/>
      <c r="E59" s="2"/>
      <c r="F59" s="44"/>
      <c r="G59" s="35"/>
      <c r="H59" s="44"/>
    </row>
    <row r="60" spans="1:9">
      <c r="A60" s="2"/>
      <c r="B60" s="2"/>
      <c r="C60" s="40"/>
      <c r="D60" s="9"/>
      <c r="E60" s="2"/>
      <c r="F60" s="46"/>
      <c r="G60" s="69"/>
      <c r="H60" s="46"/>
    </row>
    <row r="61" spans="1:9">
      <c r="A61" s="2"/>
      <c r="B61" s="2"/>
      <c r="C61" s="40"/>
      <c r="D61" s="9"/>
      <c r="E61" s="2"/>
      <c r="F61" s="46"/>
      <c r="G61" s="35"/>
      <c r="H61" s="46"/>
    </row>
    <row r="62" spans="1:9">
      <c r="A62" s="2"/>
      <c r="B62" s="2"/>
      <c r="C62" s="40"/>
      <c r="D62" s="9"/>
      <c r="E62" s="2"/>
      <c r="F62" s="46"/>
      <c r="G62" s="69"/>
      <c r="H62" s="46"/>
    </row>
    <row r="63" spans="1:9">
      <c r="A63" s="2"/>
      <c r="B63" s="2"/>
      <c r="C63" s="40"/>
      <c r="D63" s="9"/>
      <c r="E63" s="2"/>
      <c r="F63" s="46"/>
      <c r="G63" s="69"/>
      <c r="H63" s="42"/>
    </row>
    <row r="64" spans="1:9" s="27" customFormat="1">
      <c r="A64" s="2"/>
      <c r="B64" s="2"/>
      <c r="C64" s="40"/>
      <c r="D64" s="2"/>
      <c r="E64" s="2"/>
      <c r="F64" s="46"/>
      <c r="G64" s="69"/>
      <c r="H64" s="46"/>
      <c r="I64" s="46"/>
    </row>
    <row r="65" spans="1:9" s="26" customFormat="1">
      <c r="A65" s="2"/>
      <c r="B65" s="2"/>
      <c r="C65" s="40"/>
      <c r="D65" s="2"/>
      <c r="E65" s="2"/>
      <c r="F65" s="46"/>
      <c r="G65" s="69"/>
      <c r="H65" s="46"/>
      <c r="I65" s="44"/>
    </row>
    <row r="66" spans="1:9" s="27" customFormat="1">
      <c r="A66" s="2"/>
      <c r="B66" s="2"/>
      <c r="C66" s="40"/>
      <c r="D66" s="9"/>
      <c r="E66" s="2"/>
      <c r="F66" s="46"/>
      <c r="G66" s="69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2"/>
      <c r="E68" s="2"/>
      <c r="F68" s="46"/>
      <c r="G68" s="69"/>
      <c r="H68" s="46"/>
      <c r="I68" s="46"/>
    </row>
    <row r="69" spans="1:9" s="27" customFormat="1">
      <c r="A69" s="2"/>
      <c r="B69" s="2"/>
      <c r="C69" s="40"/>
      <c r="D69" s="2"/>
      <c r="E69" s="9"/>
      <c r="F69" s="46"/>
      <c r="G69" s="39"/>
      <c r="H69" s="46"/>
      <c r="I69" s="46"/>
    </row>
    <row r="70" spans="1:9" s="27" customFormat="1">
      <c r="A70" s="2"/>
      <c r="B70" s="2"/>
      <c r="C70" s="40"/>
      <c r="D70" s="2"/>
      <c r="E70" s="9"/>
      <c r="F70" s="46"/>
      <c r="G70" s="39"/>
      <c r="H70" s="46"/>
      <c r="I70" s="46"/>
    </row>
    <row r="71" spans="1:9" s="27" customFormat="1">
      <c r="A71" s="39"/>
      <c r="B71" s="77"/>
      <c r="C71" s="67"/>
      <c r="D71" s="39"/>
      <c r="E71" s="2"/>
      <c r="F71" s="83"/>
      <c r="G71" s="83"/>
      <c r="H71" s="46"/>
      <c r="I71" s="46"/>
    </row>
    <row r="72" spans="1:9" s="27" customFormat="1">
      <c r="A72" s="39"/>
      <c r="B72" s="77"/>
      <c r="C72" s="67"/>
      <c r="D72" s="2"/>
      <c r="E72" s="68"/>
      <c r="F72" s="44"/>
      <c r="G72" s="39"/>
      <c r="H72" s="41"/>
      <c r="I72" s="46"/>
    </row>
    <row r="73" spans="1:9" s="27" customFormat="1">
      <c r="A73" s="39"/>
      <c r="B73" s="77"/>
      <c r="C73" s="67"/>
      <c r="D73" s="39"/>
      <c r="E73" s="2"/>
      <c r="F73" s="83"/>
      <c r="G73" s="83"/>
      <c r="H73" s="42"/>
      <c r="I73" s="46"/>
    </row>
    <row r="74" spans="1:9" s="27" customFormat="1">
      <c r="A74" s="2"/>
      <c r="B74" s="2"/>
      <c r="C74" s="40"/>
      <c r="D74" s="2"/>
      <c r="E74" s="2"/>
      <c r="F74" s="83"/>
      <c r="G74" s="83"/>
      <c r="H74" s="44"/>
      <c r="I74" s="46"/>
    </row>
    <row r="75" spans="1:9" s="27" customFormat="1">
      <c r="A75" s="2"/>
      <c r="B75" s="2"/>
      <c r="C75" s="40"/>
      <c r="D75" s="2"/>
      <c r="E75" s="2"/>
      <c r="F75" s="83"/>
      <c r="G75" s="83"/>
      <c r="H75" s="46"/>
      <c r="I75" s="46"/>
    </row>
    <row r="76" spans="1:9" s="27" customFormat="1">
      <c r="A76" s="2"/>
      <c r="B76" s="2"/>
      <c r="C76" s="40"/>
      <c r="D76" s="2"/>
      <c r="E76" s="2"/>
      <c r="F76" s="83"/>
      <c r="G76" s="83"/>
      <c r="H76" s="46"/>
      <c r="I76" s="46"/>
    </row>
    <row r="77" spans="1:9" s="27" customFormat="1">
      <c r="A77" s="2"/>
      <c r="B77" s="2"/>
      <c r="C77" s="40"/>
      <c r="D77" s="2"/>
      <c r="E77" s="2"/>
      <c r="F77" s="83"/>
      <c r="G77" s="83"/>
      <c r="H77" s="46"/>
      <c r="I77" s="46"/>
    </row>
    <row r="78" spans="1:9" s="27" customFormat="1">
      <c r="A78" s="2"/>
      <c r="B78" s="2"/>
      <c r="C78" s="40"/>
      <c r="D78" s="2"/>
      <c r="E78" s="2"/>
      <c r="F78" s="83"/>
      <c r="G78" s="83"/>
      <c r="H78" s="46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1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6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39"/>
      <c r="B83" s="77"/>
      <c r="C83" s="67"/>
      <c r="D83" s="39"/>
      <c r="E83" s="2"/>
      <c r="F83" s="44"/>
      <c r="G83" s="44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6"/>
      <c r="I84" s="46"/>
    </row>
    <row r="85" spans="1:9" s="27" customFormat="1">
      <c r="A85" s="39"/>
      <c r="B85" s="77"/>
      <c r="C85" s="67"/>
      <c r="D85" s="39"/>
      <c r="E85" s="2"/>
      <c r="F85" s="75"/>
      <c r="G85" s="39"/>
      <c r="H85" s="46"/>
      <c r="I85" s="46"/>
    </row>
    <row r="86" spans="1:9" s="27" customFormat="1">
      <c r="A86" s="39"/>
      <c r="B86" s="77"/>
      <c r="C86" s="67"/>
      <c r="D86" s="2"/>
      <c r="E86" s="68"/>
      <c r="F86" s="44"/>
      <c r="G86" s="39"/>
      <c r="H86" s="44"/>
      <c r="I86" s="46"/>
    </row>
    <row r="87" spans="1:9" s="27" customFormat="1">
      <c r="A87" s="39"/>
      <c r="B87" s="77"/>
      <c r="C87" s="67"/>
      <c r="D87" s="2"/>
      <c r="E87" s="68"/>
      <c r="F87" s="74"/>
      <c r="G87" s="39"/>
      <c r="H87" s="44"/>
      <c r="I87" s="46"/>
    </row>
    <row r="88" spans="1:9" s="27" customFormat="1">
      <c r="A88" s="2"/>
      <c r="B88" s="2"/>
      <c r="C88" s="40"/>
      <c r="D88" s="9"/>
      <c r="E88" s="2"/>
      <c r="F88" s="46"/>
      <c r="G88" s="35"/>
      <c r="H88" s="46"/>
      <c r="I88" s="46"/>
    </row>
    <row r="89" spans="1:9" s="27" customFormat="1">
      <c r="A89" s="2"/>
      <c r="B89" s="2"/>
      <c r="C89" s="40"/>
      <c r="D89" s="2"/>
      <c r="E89" s="9"/>
      <c r="F89" s="42"/>
      <c r="G89" s="39"/>
      <c r="H89" s="42"/>
      <c r="I89" s="46"/>
    </row>
    <row r="90" spans="1:9" s="27" customFormat="1">
      <c r="A90" s="2"/>
      <c r="B90" s="2"/>
      <c r="C90" s="40"/>
      <c r="D90" s="2"/>
      <c r="E90" s="9"/>
      <c r="F90" s="46"/>
      <c r="G90" s="39"/>
      <c r="H90" s="42"/>
      <c r="I90" s="46"/>
    </row>
    <row r="91" spans="1:9" s="27" customFormat="1">
      <c r="A91" s="2"/>
      <c r="B91" s="2"/>
      <c r="C91" s="40"/>
      <c r="D91" s="2"/>
      <c r="E91" s="9"/>
      <c r="F91" s="46"/>
      <c r="G91" s="39"/>
      <c r="H91" s="42"/>
      <c r="I91" s="46"/>
    </row>
    <row r="92" spans="1:9" s="27" customFormat="1">
      <c r="A92" s="2"/>
      <c r="B92" s="2"/>
      <c r="C92" s="40"/>
      <c r="D92" s="9"/>
      <c r="E92" s="2"/>
      <c r="F92" s="46"/>
      <c r="G92" s="35"/>
      <c r="H92" s="42"/>
      <c r="I92" s="46"/>
    </row>
    <row r="93" spans="1:9" s="27" customFormat="1">
      <c r="A93" s="2"/>
      <c r="B93" s="2"/>
      <c r="C93" s="40"/>
      <c r="D93" s="2"/>
      <c r="E93" s="2"/>
      <c r="F93" s="83"/>
      <c r="G93" s="83"/>
      <c r="H93" s="46"/>
      <c r="I93" s="46"/>
    </row>
    <row r="94" spans="1:9" s="27" customFormat="1">
      <c r="A94" s="2"/>
      <c r="B94" s="2"/>
      <c r="C94" s="40"/>
      <c r="D94" s="2"/>
      <c r="E94" s="2"/>
      <c r="F94" s="83"/>
      <c r="G94" s="83"/>
      <c r="H94" s="46"/>
      <c r="I94" s="46"/>
    </row>
    <row r="95" spans="1:9" s="27" customFormat="1">
      <c r="A95" s="2"/>
      <c r="B95" s="2"/>
      <c r="C95" s="40"/>
      <c r="D95" s="9"/>
      <c r="E95" s="2"/>
      <c r="F95" s="46"/>
      <c r="G95" s="35"/>
      <c r="H95" s="46"/>
      <c r="I95" s="46"/>
    </row>
    <row r="96" spans="1:9" s="27" customFormat="1">
      <c r="A96" s="39"/>
      <c r="B96" s="66"/>
      <c r="C96" s="67"/>
      <c r="D96" s="39"/>
      <c r="E96" s="68"/>
      <c r="F96" s="78"/>
      <c r="G96" s="39"/>
      <c r="H96" s="44"/>
      <c r="I96" s="46"/>
    </row>
    <row r="97" spans="1:9" s="27" customFormat="1">
      <c r="A97" s="2"/>
      <c r="B97" s="2"/>
      <c r="C97" s="40"/>
      <c r="D97" s="2"/>
      <c r="E97" s="2"/>
      <c r="F97" s="46"/>
      <c r="G97" s="69"/>
      <c r="H97" s="46"/>
      <c r="I97" s="46"/>
    </row>
    <row r="98" spans="1:9" s="27" customFormat="1">
      <c r="A98" s="2"/>
      <c r="B98" s="2"/>
      <c r="C98" s="40"/>
      <c r="D98" s="2"/>
      <c r="E98" s="2"/>
      <c r="F98" s="83"/>
      <c r="G98" s="83"/>
      <c r="H98" s="46"/>
      <c r="I98" s="46"/>
    </row>
    <row r="99" spans="1:9" s="27" customFormat="1">
      <c r="A99" s="2"/>
      <c r="B99" s="2"/>
      <c r="C99" s="40"/>
      <c r="D99" s="2"/>
      <c r="E99" s="2"/>
      <c r="F99" s="83"/>
      <c r="G99" s="83"/>
      <c r="H99" s="46"/>
      <c r="I99" s="46"/>
    </row>
    <row r="100" spans="1:9" s="27" customFormat="1">
      <c r="A100" s="2"/>
      <c r="B100" s="2"/>
      <c r="C100" s="40"/>
      <c r="D100" s="2"/>
      <c r="E100" s="2"/>
      <c r="F100" s="83"/>
      <c r="G100" s="83"/>
      <c r="H100" s="46"/>
      <c r="I100" s="46"/>
    </row>
    <row r="101" spans="1:9" s="27" customFormat="1">
      <c r="A101" s="2"/>
      <c r="B101" s="2"/>
      <c r="C101" s="40"/>
      <c r="D101" s="2"/>
      <c r="E101" s="2"/>
      <c r="F101" s="83"/>
      <c r="G101" s="83"/>
      <c r="H101" s="46"/>
      <c r="I101" s="46"/>
    </row>
    <row r="102" spans="1:9" s="26" customFormat="1">
      <c r="A102" s="2"/>
      <c r="B102" s="2"/>
      <c r="C102" s="40"/>
      <c r="D102" s="2"/>
      <c r="E102" s="2"/>
      <c r="F102" s="46"/>
      <c r="G102" s="69"/>
      <c r="H102" s="74"/>
      <c r="I102" s="44"/>
    </row>
    <row r="103" spans="1:9" s="27" customFormat="1">
      <c r="A103" s="2"/>
      <c r="B103" s="2"/>
      <c r="C103" s="40"/>
      <c r="D103" s="9"/>
      <c r="E103" s="2"/>
      <c r="F103" s="46"/>
      <c r="G103" s="83"/>
      <c r="H103" s="42"/>
      <c r="I103" s="46"/>
    </row>
    <row r="104" spans="1:9" s="27" customFormat="1">
      <c r="A104" s="2"/>
      <c r="B104" s="2"/>
      <c r="C104" s="40"/>
      <c r="D104" s="9"/>
      <c r="E104" s="2"/>
      <c r="F104" s="46"/>
      <c r="G104" s="69"/>
      <c r="H104" s="46"/>
      <c r="I104" s="46"/>
    </row>
    <row r="105" spans="1:9" s="27" customFormat="1">
      <c r="A105" s="2"/>
      <c r="B105" s="2"/>
      <c r="C105" s="40"/>
      <c r="D105" s="2"/>
      <c r="E105" s="2"/>
      <c r="F105" s="83"/>
      <c r="G105" s="83"/>
      <c r="H105" s="46"/>
      <c r="I105" s="46"/>
    </row>
    <row r="106" spans="1:9" s="27" customFormat="1">
      <c r="A106" s="2"/>
      <c r="B106" s="2"/>
      <c r="C106" s="40"/>
      <c r="D106" s="9"/>
      <c r="E106" s="2"/>
      <c r="F106" s="44"/>
      <c r="G106" s="35"/>
      <c r="H106" s="44"/>
      <c r="I106" s="46"/>
    </row>
    <row r="107" spans="1:9" s="27" customFormat="1">
      <c r="A107" s="2"/>
      <c r="B107" s="2"/>
      <c r="C107" s="40"/>
      <c r="D107" s="2"/>
      <c r="E107" s="2"/>
      <c r="F107" s="83"/>
      <c r="G107" s="83"/>
      <c r="H107" s="46"/>
      <c r="I107" s="46"/>
    </row>
    <row r="108" spans="1:9" s="27" customFormat="1">
      <c r="A108" s="2"/>
      <c r="B108" s="2"/>
      <c r="C108" s="40"/>
      <c r="D108" s="46"/>
      <c r="E108" s="9"/>
      <c r="F108" s="46"/>
      <c r="G108" s="39"/>
      <c r="H108" s="46"/>
      <c r="I108" s="46"/>
    </row>
    <row r="109" spans="1:9" s="27" customFormat="1">
      <c r="A109" s="2"/>
      <c r="B109" s="2"/>
      <c r="C109" s="40"/>
      <c r="D109" s="2"/>
      <c r="E109" s="2"/>
      <c r="F109" s="83"/>
      <c r="G109" s="83"/>
      <c r="H109" s="46"/>
      <c r="I109" s="46"/>
    </row>
    <row r="110" spans="1:9" s="27" customFormat="1">
      <c r="A110" s="2"/>
      <c r="B110" s="2"/>
      <c r="C110" s="40"/>
      <c r="D110" s="2"/>
      <c r="E110" s="9"/>
      <c r="F110" s="46"/>
      <c r="G110" s="39"/>
      <c r="H110" s="46"/>
      <c r="I110" s="46"/>
    </row>
    <row r="111" spans="1:9" s="27" customFormat="1">
      <c r="A111" s="2"/>
      <c r="B111" s="2"/>
      <c r="C111" s="40"/>
      <c r="D111" s="2"/>
      <c r="E111" s="2"/>
      <c r="F111" s="46"/>
      <c r="G111" s="44"/>
      <c r="H111" s="46"/>
      <c r="I111" s="46"/>
    </row>
    <row r="112" spans="1:9" s="26" customFormat="1">
      <c r="A112" s="2"/>
      <c r="B112" s="2"/>
      <c r="C112" s="40"/>
      <c r="D112" s="2"/>
      <c r="E112" s="2"/>
      <c r="F112" s="44"/>
      <c r="G112" s="44"/>
      <c r="H112" s="46"/>
      <c r="I112" s="44"/>
    </row>
    <row r="113" spans="1:9" s="27" customFormat="1">
      <c r="A113" s="2"/>
      <c r="B113" s="2"/>
      <c r="C113" s="40"/>
      <c r="D113" s="2"/>
      <c r="E113" s="2"/>
      <c r="F113" s="46"/>
      <c r="G113" s="44"/>
      <c r="H113" s="46"/>
      <c r="I113" s="46"/>
    </row>
    <row r="114" spans="1:9" s="27" customFormat="1">
      <c r="A114" s="2"/>
      <c r="B114" s="2"/>
      <c r="C114" s="40"/>
      <c r="D114" s="2"/>
      <c r="E114" s="9"/>
      <c r="F114" s="46"/>
      <c r="G114" s="39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89"/>
      <c r="I116" s="46"/>
    </row>
    <row r="117" spans="1:9" s="27" customFormat="1">
      <c r="A117" s="2"/>
      <c r="B117" s="2"/>
      <c r="C117" s="40"/>
      <c r="D117" s="2"/>
      <c r="E117" s="2"/>
      <c r="F117" s="83"/>
      <c r="G117" s="83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69"/>
      <c r="H118" s="46"/>
      <c r="I118" s="46"/>
    </row>
    <row r="119" spans="1:9" s="27" customFormat="1">
      <c r="A119" s="2"/>
      <c r="B119" s="2"/>
      <c r="C119" s="40"/>
      <c r="D119" s="9"/>
      <c r="E119" s="2"/>
      <c r="F119" s="46"/>
      <c r="G119" s="69"/>
      <c r="H119" s="46"/>
      <c r="I119" s="46"/>
    </row>
    <row r="120" spans="1:9" s="27" customFormat="1">
      <c r="A120" s="2"/>
      <c r="B120" s="2"/>
      <c r="C120" s="40"/>
      <c r="D120" s="2"/>
      <c r="E120" s="2"/>
      <c r="F120" s="83"/>
      <c r="G120" s="83"/>
      <c r="H120" s="2"/>
      <c r="I120" s="46"/>
    </row>
    <row r="121" spans="1:9" s="27" customFormat="1">
      <c r="A121" s="2"/>
      <c r="B121" s="2"/>
      <c r="C121" s="40"/>
      <c r="D121" s="85"/>
      <c r="E121" s="9"/>
      <c r="F121" s="2"/>
      <c r="G121" s="39"/>
      <c r="H121" s="2"/>
      <c r="I121" s="46"/>
    </row>
    <row r="122" spans="1:9" s="27" customFormat="1">
      <c r="A122" s="2"/>
      <c r="B122" s="2"/>
      <c r="C122" s="40"/>
      <c r="D122" s="85"/>
      <c r="E122" s="9"/>
      <c r="F122" s="2"/>
      <c r="G122" s="39"/>
      <c r="H122" s="2"/>
      <c r="I122" s="46"/>
    </row>
    <row r="123" spans="1:9" s="27" customFormat="1">
      <c r="A123" s="2"/>
      <c r="B123" s="2"/>
      <c r="C123" s="40"/>
      <c r="D123" s="85"/>
      <c r="E123" s="9"/>
      <c r="F123" s="2"/>
      <c r="G123" s="39"/>
      <c r="H123" s="2"/>
      <c r="I123" s="46"/>
    </row>
    <row r="124" spans="1:9" s="27" customFormat="1">
      <c r="A124" s="2"/>
      <c r="B124" s="2"/>
      <c r="C124" s="40"/>
      <c r="D124" s="85"/>
      <c r="E124" s="9"/>
      <c r="F124" s="2"/>
      <c r="G124" s="39"/>
      <c r="H124" s="2"/>
      <c r="I124" s="46"/>
    </row>
    <row r="125" spans="1:9" s="27" customFormat="1">
      <c r="A125" s="2"/>
      <c r="B125" s="2"/>
      <c r="C125" s="40"/>
      <c r="D125" s="85"/>
      <c r="E125" s="9"/>
      <c r="F125" s="2"/>
      <c r="G125" s="39"/>
      <c r="H125" s="2"/>
      <c r="I125" s="46"/>
    </row>
    <row r="126" spans="1:9">
      <c r="A126" s="2"/>
      <c r="B126" s="2"/>
      <c r="C126" s="40"/>
      <c r="D126" s="2"/>
      <c r="E126" s="9"/>
      <c r="F126" s="2"/>
      <c r="G126" s="39"/>
      <c r="H126" s="2"/>
    </row>
    <row r="127" spans="1:9">
      <c r="A127" s="2"/>
      <c r="B127" s="2"/>
      <c r="C127" s="40"/>
      <c r="D127" s="2"/>
      <c r="E127" s="9"/>
      <c r="F127" s="2"/>
      <c r="G127" s="39"/>
      <c r="H127" s="2"/>
    </row>
    <row r="128" spans="1:9">
      <c r="A128" s="2"/>
      <c r="B128" s="2"/>
      <c r="C128" s="40"/>
      <c r="D128" s="2"/>
      <c r="E128" s="9"/>
      <c r="F128" s="77"/>
      <c r="G128" s="39"/>
      <c r="H128" s="2"/>
    </row>
    <row r="129" spans="1:8">
      <c r="A129" s="2"/>
      <c r="B129" s="2"/>
      <c r="C129" s="40"/>
      <c r="D129" s="2"/>
      <c r="E129" s="9"/>
      <c r="F129" s="77"/>
      <c r="G129" s="39"/>
      <c r="H129" s="2"/>
    </row>
    <row r="130" spans="1:8">
      <c r="A130" s="2"/>
      <c r="B130" s="2"/>
      <c r="C130" s="40"/>
      <c r="D130" s="2"/>
      <c r="E130" s="9"/>
      <c r="F130" s="77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9"/>
      <c r="E133" s="2"/>
      <c r="F133" s="39"/>
      <c r="G133" s="39"/>
      <c r="H133" s="2"/>
    </row>
    <row r="134" spans="1:8">
      <c r="A134" s="2"/>
      <c r="B134" s="2"/>
      <c r="C134" s="40"/>
      <c r="D134" s="2"/>
      <c r="E134" s="2"/>
      <c r="F134" s="83"/>
      <c r="G134" s="83"/>
      <c r="H134" s="2"/>
    </row>
    <row r="135" spans="1:8">
      <c r="A135" s="2"/>
      <c r="B135" s="2"/>
      <c r="C135" s="40"/>
      <c r="D135" s="2"/>
      <c r="E135" s="2"/>
      <c r="F135" s="83"/>
      <c r="G135" s="83"/>
      <c r="H135" s="2"/>
    </row>
    <row r="136" spans="1:8">
      <c r="A136" s="2"/>
      <c r="B136" s="2"/>
      <c r="C136" s="40"/>
      <c r="D136" s="2"/>
      <c r="E136" s="2"/>
      <c r="F136" s="83"/>
      <c r="G136" s="83"/>
      <c r="H136" s="2"/>
    </row>
    <row r="137" spans="1:8">
      <c r="A137" s="2"/>
      <c r="B137" s="2"/>
      <c r="C137" s="40"/>
      <c r="D137" s="2"/>
      <c r="E137" s="2"/>
      <c r="F137" s="83"/>
      <c r="G137" s="83"/>
      <c r="H137" s="2"/>
    </row>
    <row r="138" spans="1:8">
      <c r="A138" s="2"/>
      <c r="B138" s="2"/>
      <c r="C138" s="40"/>
      <c r="D138" s="2"/>
      <c r="E138" s="2"/>
      <c r="F138" s="83"/>
      <c r="G138" s="83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9"/>
      <c r="E142" s="2"/>
      <c r="F142" s="2"/>
      <c r="G142" s="35"/>
      <c r="H142" s="2"/>
    </row>
    <row r="143" spans="1:8">
      <c r="A143" s="2"/>
      <c r="B143" s="2"/>
      <c r="C143" s="40"/>
      <c r="D143" s="9"/>
      <c r="E143" s="2"/>
      <c r="F143" s="2"/>
      <c r="G143" s="35"/>
      <c r="H143" s="2"/>
    </row>
    <row r="144" spans="1:8">
      <c r="A144" s="2"/>
      <c r="B144" s="2"/>
      <c r="C144" s="40"/>
      <c r="D144" s="9"/>
      <c r="E144" s="2"/>
      <c r="F144" s="2"/>
      <c r="G144" s="35"/>
      <c r="H144" s="2"/>
    </row>
    <row r="145" spans="1:8">
      <c r="A145" s="2"/>
      <c r="B145" s="2"/>
      <c r="C145" s="40"/>
      <c r="D145" s="9"/>
      <c r="E145" s="2"/>
      <c r="F145" s="2"/>
      <c r="G145" s="35"/>
      <c r="H145" s="2"/>
    </row>
    <row r="146" spans="1:8">
      <c r="A146" s="2"/>
      <c r="B146" s="2"/>
      <c r="C146" s="40"/>
      <c r="D146" s="9"/>
      <c r="E146" s="2"/>
      <c r="F146" s="2"/>
      <c r="G146" s="3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2"/>
      <c r="E150" s="9"/>
      <c r="F150" s="2"/>
      <c r="G150" s="39"/>
      <c r="H150" s="2"/>
    </row>
    <row r="151" spans="1:8">
      <c r="A151" s="2"/>
      <c r="B151" s="2"/>
      <c r="C151" s="40"/>
      <c r="D151" s="2"/>
      <c r="E151" s="9"/>
      <c r="F151" s="2"/>
      <c r="G151" s="39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2"/>
      <c r="E153" s="2"/>
      <c r="F153" s="83"/>
      <c r="G153" s="83"/>
      <c r="H153" s="2"/>
    </row>
    <row r="154" spans="1:8">
      <c r="A154" s="2"/>
      <c r="B154" s="2"/>
      <c r="C154" s="40"/>
      <c r="D154" s="2"/>
      <c r="E154" s="2"/>
      <c r="F154" s="83"/>
      <c r="G154" s="83"/>
      <c r="H154" s="2"/>
    </row>
    <row r="155" spans="1:8">
      <c r="A155" s="2"/>
      <c r="B155" s="2"/>
      <c r="C155" s="40"/>
      <c r="D155" s="2"/>
      <c r="E155" s="2"/>
      <c r="F155" s="83"/>
      <c r="G155" s="83"/>
      <c r="H155" s="2"/>
    </row>
    <row r="156" spans="1:8">
      <c r="A156" s="2"/>
      <c r="B156" s="2"/>
      <c r="C156" s="40"/>
      <c r="D156" s="9"/>
      <c r="E156" s="2"/>
      <c r="F156" s="2"/>
      <c r="G156" s="45"/>
      <c r="H156" s="2"/>
    </row>
    <row r="157" spans="1:8">
      <c r="A157" s="2"/>
      <c r="B157" s="2"/>
      <c r="C157" s="40"/>
      <c r="D157" s="9"/>
      <c r="E157" s="2"/>
      <c r="F157" s="2"/>
      <c r="G157" s="45"/>
      <c r="H157" s="2"/>
    </row>
    <row r="158" spans="1:8">
      <c r="A158" s="2"/>
      <c r="B158" s="2"/>
      <c r="C158" s="40"/>
      <c r="D158" s="9"/>
      <c r="E158" s="2"/>
      <c r="F158" s="2"/>
      <c r="G158" s="45"/>
      <c r="H158" s="2"/>
    </row>
    <row r="159" spans="1:8">
      <c r="A159" s="2"/>
      <c r="B159" s="2"/>
      <c r="C159" s="40"/>
      <c r="D159" s="2"/>
      <c r="E159" s="2"/>
      <c r="F159" s="83"/>
      <c r="G159" s="83"/>
      <c r="H159" s="2"/>
    </row>
    <row r="160" spans="1:8">
      <c r="A160" s="2"/>
      <c r="B160" s="2"/>
      <c r="C160" s="40"/>
      <c r="D160" s="2"/>
      <c r="E160" s="2"/>
      <c r="F160" s="83"/>
      <c r="G160" s="83"/>
      <c r="H160" s="2"/>
    </row>
    <row r="161" spans="1:8">
      <c r="A161" s="2"/>
      <c r="B161" s="2"/>
      <c r="C161" s="40"/>
      <c r="D161" s="2"/>
      <c r="E161" s="2"/>
      <c r="F161" s="83"/>
      <c r="G161" s="83"/>
      <c r="H161" s="2"/>
    </row>
    <row r="162" spans="1:8">
      <c r="A162" s="2"/>
      <c r="B162" s="2"/>
      <c r="C162" s="40"/>
      <c r="D162" s="2"/>
      <c r="E162" s="2"/>
      <c r="F162" s="83"/>
      <c r="G162" s="83"/>
      <c r="H162" s="2"/>
    </row>
    <row r="163" spans="1:8">
      <c r="A163" s="2"/>
      <c r="B163" s="2"/>
      <c r="C163" s="40"/>
      <c r="D163" s="2"/>
      <c r="E163" s="2"/>
      <c r="F163" s="83"/>
      <c r="G163" s="83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9"/>
      <c r="E166" s="2"/>
      <c r="F166" s="2"/>
      <c r="G166" s="45"/>
      <c r="H166" s="2"/>
    </row>
    <row r="167" spans="1:8">
      <c r="A167" s="2"/>
      <c r="B167" s="2"/>
      <c r="C167" s="40"/>
      <c r="D167" s="9"/>
      <c r="E167" s="2"/>
      <c r="F167" s="2"/>
      <c r="G167" s="45"/>
      <c r="H167" s="2"/>
    </row>
    <row r="168" spans="1:8">
      <c r="A168" s="2"/>
      <c r="B168" s="2"/>
      <c r="C168" s="40"/>
      <c r="D168" s="9"/>
      <c r="E168" s="2"/>
      <c r="F168" s="2"/>
      <c r="G168" s="45"/>
      <c r="H168" s="2"/>
    </row>
    <row r="169" spans="1:8">
      <c r="A169" s="2"/>
      <c r="B169" s="2"/>
      <c r="C169" s="40"/>
      <c r="D169" s="9"/>
      <c r="E169" s="2"/>
      <c r="F169" s="2"/>
      <c r="G169" s="73"/>
      <c r="H169" s="2"/>
    </row>
    <row r="170" spans="1:8">
      <c r="A170" s="2"/>
      <c r="B170" s="2"/>
      <c r="C170" s="40"/>
      <c r="D170" s="9"/>
      <c r="E170" s="2"/>
      <c r="F170" s="2"/>
      <c r="G170" s="73"/>
      <c r="H170" s="2"/>
    </row>
    <row r="171" spans="1:8">
      <c r="A171" s="2"/>
      <c r="B171" s="2"/>
      <c r="C171" s="40"/>
      <c r="D171" s="9"/>
      <c r="E171" s="2"/>
      <c r="F171" s="2"/>
      <c r="G171" s="73"/>
      <c r="H171" s="2"/>
    </row>
    <row r="172" spans="1:8">
      <c r="A172" s="2"/>
      <c r="B172" s="2"/>
      <c r="C172" s="40"/>
      <c r="D172" s="2"/>
      <c r="E172" s="9"/>
      <c r="F172" s="77"/>
      <c r="G172" s="39"/>
      <c r="H172" s="2"/>
    </row>
    <row r="173" spans="1:8">
      <c r="A173" s="2"/>
      <c r="B173" s="2"/>
      <c r="C173" s="40"/>
      <c r="D173" s="2"/>
      <c r="E173" s="2"/>
      <c r="F173" s="43"/>
      <c r="G173" s="42"/>
      <c r="H173" s="2"/>
    </row>
    <row r="174" spans="1:8">
      <c r="A174" s="2"/>
      <c r="B174" s="2"/>
      <c r="C174" s="40"/>
      <c r="D174" s="2"/>
      <c r="E174" s="9"/>
      <c r="F174" s="69"/>
      <c r="G174" s="39"/>
      <c r="H174" s="2"/>
    </row>
    <row r="175" spans="1:8">
      <c r="A175" s="2"/>
      <c r="B175" s="2"/>
      <c r="C175" s="40"/>
      <c r="D175" s="2"/>
      <c r="E175" s="9"/>
      <c r="F175" s="77"/>
      <c r="G175" s="39"/>
      <c r="H175" s="2"/>
    </row>
    <row r="176" spans="1:8">
      <c r="A176" s="2"/>
      <c r="B176" s="2"/>
      <c r="C176" s="40"/>
      <c r="D176" s="2"/>
      <c r="E176" s="9"/>
      <c r="F176" s="2"/>
      <c r="G176" s="39"/>
      <c r="H176" s="2"/>
    </row>
    <row r="177" spans="1:9">
      <c r="A177" s="39"/>
      <c r="B177" s="39"/>
      <c r="C177" s="67"/>
      <c r="D177" s="39"/>
      <c r="E177" s="68"/>
      <c r="F177" s="66"/>
      <c r="G177" s="39"/>
      <c r="H177" s="39"/>
    </row>
    <row r="178" spans="1:9">
      <c r="A178" s="2"/>
      <c r="B178" s="2"/>
      <c r="C178" s="40"/>
      <c r="D178" s="2"/>
      <c r="E178" s="9"/>
      <c r="F178" s="2"/>
      <c r="G178" s="39"/>
      <c r="H178" s="2"/>
    </row>
    <row r="179" spans="1:9">
      <c r="A179" s="2"/>
      <c r="B179" s="40"/>
      <c r="C179" s="40"/>
      <c r="D179" s="2"/>
      <c r="E179" s="9"/>
      <c r="F179" s="2"/>
      <c r="G179" s="39"/>
      <c r="H179" s="2"/>
    </row>
    <row r="180" spans="1:9">
      <c r="A180" s="2"/>
      <c r="B180" s="2"/>
      <c r="C180" s="40"/>
      <c r="D180" s="2"/>
      <c r="E180" s="9"/>
      <c r="F180" s="2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>
      <c r="A182" s="39"/>
      <c r="B182" s="66"/>
      <c r="C182" s="67"/>
      <c r="D182" s="39"/>
      <c r="E182" s="68"/>
      <c r="F182" s="39"/>
      <c r="G182" s="39"/>
      <c r="H182" s="39"/>
    </row>
    <row r="183" spans="1:9" s="3" customFormat="1">
      <c r="A183" s="2"/>
      <c r="B183" s="2"/>
      <c r="C183" s="40"/>
      <c r="D183" s="9"/>
      <c r="E183" s="39"/>
      <c r="F183" s="39"/>
      <c r="G183" s="39"/>
      <c r="H183" s="39"/>
      <c r="I183" s="39"/>
    </row>
    <row r="184" spans="1:9">
      <c r="A184" s="39"/>
      <c r="B184" s="39"/>
      <c r="C184" s="67"/>
      <c r="D184" s="39"/>
      <c r="E184" s="68"/>
      <c r="F184" s="66"/>
      <c r="G184" s="39"/>
      <c r="H184" s="39"/>
    </row>
    <row r="185" spans="1:9">
      <c r="A185" s="2"/>
      <c r="B185" s="2"/>
      <c r="C185" s="40"/>
      <c r="D185" s="9"/>
      <c r="E185" s="2"/>
      <c r="F185" s="2"/>
      <c r="G185" s="35"/>
      <c r="H185" s="2"/>
    </row>
    <row r="186" spans="1:9">
      <c r="A186" s="2"/>
      <c r="B186" s="2"/>
      <c r="C186" s="40"/>
      <c r="D186" s="2"/>
      <c r="E186" s="2"/>
      <c r="F186" s="83"/>
      <c r="G186" s="83"/>
      <c r="H186" s="2"/>
    </row>
    <row r="187" spans="1:9">
      <c r="A187" s="2"/>
      <c r="B187" s="2"/>
      <c r="C187" s="40"/>
      <c r="D187" s="2"/>
      <c r="E187" s="2"/>
      <c r="F187" s="83"/>
      <c r="G187" s="83"/>
      <c r="H187" s="2"/>
    </row>
    <row r="188" spans="1:9" s="3" customFormat="1">
      <c r="A188" s="2"/>
      <c r="B188" s="2"/>
      <c r="C188" s="40"/>
      <c r="D188" s="2"/>
      <c r="E188" s="2"/>
      <c r="F188" s="2"/>
      <c r="G188" s="2"/>
      <c r="H188" s="2"/>
      <c r="I188" s="39"/>
    </row>
    <row r="189" spans="1:9">
      <c r="A189" s="2"/>
      <c r="B189" s="2"/>
      <c r="C189" s="40"/>
      <c r="D189" s="2"/>
      <c r="E189" s="9"/>
      <c r="F189" s="2"/>
      <c r="G189" s="39"/>
      <c r="H189" s="2"/>
    </row>
    <row r="190" spans="1:9" s="3" customFormat="1">
      <c r="A190" s="2"/>
      <c r="B190" s="2"/>
      <c r="C190" s="40"/>
      <c r="D190" s="2"/>
      <c r="E190" s="9"/>
      <c r="F190" s="2"/>
      <c r="G190" s="39"/>
      <c r="H190" s="2"/>
      <c r="I190" s="39"/>
    </row>
    <row r="191" spans="1:9">
      <c r="A191" s="2"/>
      <c r="B191" s="2"/>
      <c r="C191" s="40"/>
      <c r="D191" s="2"/>
      <c r="E191" s="9"/>
      <c r="F191" s="2"/>
      <c r="G191" s="39"/>
      <c r="H191" s="2"/>
    </row>
    <row r="192" spans="1:9">
      <c r="A192" s="2"/>
      <c r="B192" s="2"/>
      <c r="C192" s="40"/>
      <c r="D192" s="2"/>
      <c r="E192" s="9"/>
      <c r="F192" s="2"/>
      <c r="G192" s="39"/>
      <c r="H192" s="2"/>
    </row>
    <row r="193" spans="1:8">
      <c r="A193" s="2"/>
      <c r="B193" s="2"/>
      <c r="C193" s="40"/>
      <c r="D193" s="9"/>
      <c r="E193" s="2"/>
      <c r="F193" s="2"/>
      <c r="G193" s="35"/>
      <c r="H193" s="2"/>
    </row>
    <row r="194" spans="1:8">
      <c r="A194" s="2"/>
      <c r="B194" s="2"/>
      <c r="C194" s="40"/>
      <c r="D194" s="2"/>
      <c r="E194" s="2"/>
      <c r="F194" s="83"/>
      <c r="G194" s="83"/>
      <c r="H194" s="2"/>
    </row>
    <row r="195" spans="1:8">
      <c r="A195" s="2"/>
      <c r="B195" s="2"/>
      <c r="C195" s="40"/>
      <c r="D195" s="2"/>
      <c r="E195" s="2"/>
      <c r="F195" s="83"/>
      <c r="G195" s="83"/>
      <c r="H195" s="2"/>
    </row>
    <row r="196" spans="1:8">
      <c r="A196" s="2"/>
      <c r="B196" s="2"/>
      <c r="C196" s="40"/>
      <c r="D196" s="9"/>
      <c r="E196" s="2"/>
      <c r="F196" s="2"/>
      <c r="G196" s="35"/>
      <c r="H196" s="2"/>
    </row>
    <row r="197" spans="1:8">
      <c r="A197" s="2"/>
      <c r="B197" s="2"/>
      <c r="C197" s="40"/>
      <c r="D197" s="2"/>
      <c r="E197" s="2"/>
      <c r="F197" s="83"/>
      <c r="G197" s="83"/>
      <c r="H197" s="2"/>
    </row>
    <row r="198" spans="1:8">
      <c r="A198" s="2"/>
      <c r="B198" s="2"/>
      <c r="C198" s="40"/>
      <c r="D198" s="9"/>
      <c r="E198" s="2"/>
      <c r="F198" s="2"/>
      <c r="G198" s="69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9"/>
      <c r="E200" s="2"/>
      <c r="F200" s="2"/>
      <c r="G200" s="35"/>
      <c r="H200" s="2"/>
    </row>
    <row r="201" spans="1:8">
      <c r="A201" s="2"/>
      <c r="B201" s="2"/>
      <c r="C201" s="40"/>
      <c r="D201" s="9"/>
      <c r="E201" s="2"/>
      <c r="F201" s="2"/>
      <c r="G201" s="41"/>
      <c r="H201" s="2"/>
    </row>
    <row r="202" spans="1:8">
      <c r="A202" s="2"/>
      <c r="B202" s="2"/>
      <c r="C202" s="40"/>
      <c r="D202" s="2"/>
      <c r="E202" s="9"/>
      <c r="F202" s="77"/>
      <c r="G202" s="39"/>
      <c r="H202" s="2"/>
    </row>
    <row r="203" spans="1:8">
      <c r="A203" s="2"/>
      <c r="B203" s="2"/>
      <c r="C203" s="40"/>
      <c r="D203" s="2"/>
      <c r="E203" s="9"/>
      <c r="F203" s="2"/>
      <c r="G203" s="39"/>
      <c r="H203" s="2"/>
    </row>
    <row r="204" spans="1:8">
      <c r="A204" s="2"/>
      <c r="B204" s="2"/>
      <c r="C204" s="40"/>
      <c r="D204" s="2"/>
      <c r="E204" s="9"/>
      <c r="F204" s="2"/>
      <c r="G204" s="39"/>
      <c r="H204" s="2"/>
    </row>
    <row r="205" spans="1:8">
      <c r="A205" s="2"/>
      <c r="B205" s="2"/>
      <c r="C205" s="40"/>
      <c r="D205" s="2"/>
      <c r="E205" s="9"/>
      <c r="F205" s="2"/>
      <c r="G205" s="39"/>
      <c r="H205" s="2"/>
    </row>
    <row r="206" spans="1:8">
      <c r="A206" s="2"/>
      <c r="B206" s="2"/>
      <c r="C206" s="40"/>
      <c r="D206" s="2"/>
      <c r="E206" s="9"/>
      <c r="F206" s="2"/>
      <c r="G206" s="39"/>
      <c r="H206" s="2"/>
    </row>
    <row r="207" spans="1:8">
      <c r="A207" s="2"/>
      <c r="B207" s="2"/>
      <c r="C207" s="40"/>
      <c r="D207" s="2"/>
      <c r="E207" s="9"/>
      <c r="F207" s="2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2"/>
      <c r="F209" s="44"/>
      <c r="G209" s="44"/>
      <c r="H209" s="2"/>
    </row>
    <row r="210" spans="1:8">
      <c r="A210" s="2"/>
      <c r="B210" s="2"/>
      <c r="C210" s="40"/>
      <c r="D210" s="2"/>
      <c r="E210" s="2"/>
      <c r="F210" s="83"/>
      <c r="G210" s="83"/>
      <c r="H210" s="2"/>
    </row>
    <row r="211" spans="1:8">
      <c r="A211" s="2"/>
      <c r="B211" s="2"/>
      <c r="C211" s="40"/>
      <c r="D211" s="2"/>
      <c r="E211" s="2"/>
      <c r="F211" s="83"/>
      <c r="G211" s="83"/>
      <c r="H211" s="2"/>
    </row>
    <row r="212" spans="1:8">
      <c r="A212" s="2"/>
      <c r="B212" s="2"/>
      <c r="C212" s="40"/>
      <c r="D212" s="2"/>
      <c r="E212" s="2"/>
      <c r="F212" s="83"/>
      <c r="G212" s="83"/>
      <c r="H212" s="2"/>
    </row>
    <row r="213" spans="1:8">
      <c r="A213" s="2"/>
      <c r="B213" s="2"/>
      <c r="C213" s="40"/>
      <c r="D213" s="2"/>
      <c r="E213" s="2"/>
      <c r="F213" s="83"/>
      <c r="G213" s="83"/>
      <c r="H213" s="2"/>
    </row>
    <row r="214" spans="1:8">
      <c r="A214" s="2"/>
      <c r="B214" s="2"/>
      <c r="C214" s="40"/>
      <c r="D214" s="2"/>
      <c r="E214" s="2"/>
      <c r="F214" s="83"/>
      <c r="G214" s="83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2"/>
      <c r="G216" s="69"/>
      <c r="H216" s="2"/>
    </row>
    <row r="217" spans="1:8">
      <c r="A217" s="2"/>
      <c r="B217" s="2"/>
      <c r="C217" s="40"/>
      <c r="D217" s="9"/>
      <c r="E217" s="2"/>
      <c r="F217" s="2"/>
      <c r="G217" s="69"/>
      <c r="H217" s="2"/>
    </row>
    <row r="218" spans="1:8">
      <c r="A218" s="2"/>
      <c r="B218" s="2"/>
      <c r="C218" s="40"/>
      <c r="D218" s="2"/>
      <c r="E218" s="2"/>
      <c r="F218" s="2"/>
      <c r="G218" s="69"/>
      <c r="H218" s="2"/>
    </row>
    <row r="219" spans="1:8">
      <c r="A219" s="2"/>
      <c r="B219" s="2"/>
      <c r="C219" s="40"/>
      <c r="D219" s="2"/>
      <c r="E219" s="2"/>
      <c r="F219" s="2"/>
      <c r="G219" s="69"/>
      <c r="H219" s="2"/>
    </row>
    <row r="220" spans="1:8">
      <c r="A220" s="2"/>
      <c r="B220" s="2"/>
      <c r="C220" s="40"/>
      <c r="D220" s="2"/>
      <c r="E220" s="2"/>
      <c r="F220" s="2"/>
      <c r="G220" s="69"/>
      <c r="H220" s="2"/>
    </row>
    <row r="221" spans="1:8">
      <c r="A221" s="2"/>
      <c r="B221" s="2"/>
      <c r="C221" s="40"/>
      <c r="D221" s="9"/>
      <c r="E221" s="2"/>
      <c r="F221" s="2"/>
      <c r="G221" s="69"/>
      <c r="H221" s="2"/>
    </row>
    <row r="222" spans="1:8">
      <c r="A222" s="2"/>
      <c r="B222" s="2"/>
      <c r="C222" s="40"/>
      <c r="D222" s="2"/>
      <c r="E222" s="2"/>
      <c r="F222" s="2"/>
      <c r="G222" s="69"/>
      <c r="H222" s="2"/>
    </row>
    <row r="223" spans="1:8">
      <c r="A223" s="2"/>
      <c r="B223" s="2"/>
      <c r="C223" s="40"/>
      <c r="D223" s="2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83"/>
      <c r="G224" s="83"/>
      <c r="H224" s="2"/>
    </row>
    <row r="225" spans="1:8">
      <c r="A225" s="2"/>
      <c r="B225" s="2"/>
      <c r="C225" s="40"/>
      <c r="D225" s="2"/>
      <c r="E225" s="2"/>
      <c r="F225" s="83"/>
      <c r="G225" s="83"/>
      <c r="H225" s="2"/>
    </row>
    <row r="226" spans="1:8">
      <c r="A226" s="97"/>
      <c r="B226" s="97"/>
      <c r="C226" s="98"/>
      <c r="D226" s="97"/>
      <c r="E226" s="8"/>
      <c r="F226" s="97"/>
      <c r="G226" s="99"/>
      <c r="H226" s="97"/>
    </row>
    <row r="227" spans="1:8">
      <c r="A227" s="2"/>
      <c r="B227" s="2"/>
      <c r="C227" s="40"/>
      <c r="D227" s="2"/>
      <c r="E227" s="2"/>
      <c r="F227" s="83"/>
      <c r="G227" s="83"/>
      <c r="H227" s="2"/>
    </row>
    <row r="228" spans="1:8">
      <c r="A228" s="2"/>
      <c r="B228" s="2"/>
      <c r="C228" s="40"/>
      <c r="D228" s="9"/>
      <c r="E228" s="2"/>
      <c r="F228" s="2"/>
      <c r="G228" s="35"/>
      <c r="H228" s="2"/>
    </row>
    <row r="229" spans="1:8">
      <c r="A229" s="2"/>
      <c r="B229" s="2"/>
      <c r="C229" s="40"/>
      <c r="D229" s="2"/>
      <c r="E229" s="2"/>
      <c r="F229" s="2"/>
      <c r="G229" s="69"/>
      <c r="H229" s="2"/>
    </row>
    <row r="230" spans="1:8">
      <c r="A230" s="2"/>
      <c r="B230" s="2"/>
      <c r="C230" s="40"/>
      <c r="D230" s="2"/>
      <c r="E230" s="2"/>
      <c r="F230" s="2"/>
      <c r="G230" s="69"/>
      <c r="H230" s="2"/>
    </row>
    <row r="231" spans="1:8">
      <c r="A231" s="2"/>
      <c r="B231" s="2"/>
      <c r="C231" s="40"/>
      <c r="D231" s="9"/>
      <c r="E231" s="2"/>
      <c r="F231" s="2"/>
      <c r="G231" s="69"/>
      <c r="H231" s="2"/>
    </row>
    <row r="232" spans="1:8">
      <c r="A232" s="2"/>
      <c r="B232" s="2"/>
      <c r="C232" s="40"/>
      <c r="D232" s="2"/>
      <c r="E232" s="2"/>
      <c r="F232" s="83"/>
      <c r="G232" s="83"/>
      <c r="H232" s="2"/>
    </row>
    <row r="233" spans="1:8">
      <c r="A233" s="2"/>
      <c r="B233" s="2"/>
      <c r="C233" s="40"/>
      <c r="D233" s="2"/>
      <c r="E233" s="2"/>
      <c r="F233" s="83"/>
      <c r="G233" s="83"/>
      <c r="H233" s="2"/>
    </row>
    <row r="234" spans="1:8">
      <c r="A234" s="2"/>
      <c r="B234" s="2"/>
      <c r="C234" s="40"/>
      <c r="D234" s="2"/>
      <c r="E234" s="2"/>
      <c r="F234" s="83"/>
      <c r="G234" s="83"/>
      <c r="H234" s="2"/>
    </row>
    <row r="235" spans="1:8">
      <c r="A235" s="2"/>
      <c r="B235" s="2"/>
      <c r="C235" s="40"/>
      <c r="D235" s="2"/>
      <c r="E235" s="2"/>
      <c r="F235" s="83"/>
      <c r="G235" s="83"/>
      <c r="H235" s="2"/>
    </row>
    <row r="236" spans="1:8">
      <c r="A236" s="2"/>
      <c r="B236" s="2"/>
      <c r="C236" s="40"/>
      <c r="D236" s="2"/>
      <c r="E236" s="2"/>
      <c r="F236" s="83"/>
      <c r="G236" s="83"/>
      <c r="H236" s="2"/>
    </row>
    <row r="237" spans="1:8">
      <c r="A237" s="2"/>
      <c r="B237" s="2"/>
      <c r="C237" s="40"/>
      <c r="D237" s="9"/>
      <c r="E237" s="2"/>
      <c r="F237" s="44"/>
      <c r="G237" s="84"/>
      <c r="H237" s="85"/>
    </row>
    <row r="238" spans="1:8">
      <c r="A238" s="2"/>
      <c r="B238" s="2"/>
      <c r="C238" s="40"/>
      <c r="D238" s="2"/>
      <c r="E238" s="2"/>
      <c r="F238" s="83"/>
      <c r="G238" s="85"/>
      <c r="H238" s="85"/>
    </row>
    <row r="239" spans="1:8">
      <c r="A239" s="2"/>
      <c r="B239" s="2"/>
      <c r="C239" s="40"/>
      <c r="D239" s="2"/>
      <c r="E239" s="9"/>
      <c r="F239" s="83"/>
      <c r="G239" s="99"/>
      <c r="H239" s="2"/>
    </row>
    <row r="240" spans="1:8">
      <c r="A240" s="2"/>
      <c r="B240" s="2"/>
      <c r="C240" s="40"/>
      <c r="D240" s="2"/>
      <c r="E240" s="9"/>
      <c r="F240" s="2"/>
      <c r="G240" s="2"/>
      <c r="H240" s="2"/>
    </row>
    <row r="241" spans="1:12">
      <c r="A241" s="2"/>
      <c r="B241" s="2"/>
      <c r="C241" s="40"/>
      <c r="D241" s="9"/>
      <c r="E241" s="2"/>
      <c r="F241" s="2"/>
      <c r="G241" s="83"/>
      <c r="H241" s="2"/>
    </row>
    <row r="242" spans="1:12">
      <c r="A242" s="2"/>
      <c r="B242" s="2"/>
      <c r="C242" s="40"/>
      <c r="D242" s="9"/>
      <c r="E242" s="2"/>
      <c r="F242" s="2"/>
      <c r="G242" s="83"/>
      <c r="H242" s="2"/>
    </row>
    <row r="243" spans="1:12">
      <c r="A243" s="2"/>
      <c r="B243" s="2"/>
      <c r="C243" s="40"/>
      <c r="D243" s="2"/>
      <c r="E243" s="2"/>
      <c r="F243" s="83"/>
      <c r="G243" s="83"/>
      <c r="H243" s="2"/>
      <c r="L243" s="2"/>
    </row>
    <row r="244" spans="1:12">
      <c r="A244" s="2"/>
      <c r="B244" s="2"/>
      <c r="C244" s="40"/>
      <c r="D244" s="2"/>
      <c r="E244" s="2"/>
      <c r="F244" s="83"/>
      <c r="G244" s="83"/>
      <c r="H244" s="2"/>
      <c r="L244" s="2"/>
    </row>
    <row r="245" spans="1:12">
      <c r="A245" s="2"/>
      <c r="B245" s="2"/>
      <c r="C245" s="40"/>
      <c r="D245" s="2"/>
      <c r="E245" s="2"/>
      <c r="F245" s="83"/>
      <c r="G245" s="83"/>
      <c r="H245" s="2"/>
    </row>
    <row r="246" spans="1:12">
      <c r="A246" s="2"/>
      <c r="B246" s="2"/>
      <c r="C246" s="40"/>
      <c r="D246" s="9"/>
      <c r="E246" s="2"/>
      <c r="F246" s="2"/>
      <c r="G246" s="35"/>
      <c r="H246" s="2"/>
    </row>
    <row r="247" spans="1:12">
      <c r="A247" s="2"/>
      <c r="B247" s="85"/>
      <c r="C247" s="40"/>
      <c r="D247" s="85"/>
      <c r="E247" s="9"/>
      <c r="F247" s="2"/>
      <c r="G247" s="99"/>
      <c r="H247" s="2"/>
    </row>
    <row r="248" spans="1:12">
      <c r="A248" s="2"/>
      <c r="B248" s="85"/>
      <c r="C248" s="40"/>
      <c r="D248" s="85"/>
      <c r="E248" s="9"/>
      <c r="F248" s="2"/>
      <c r="G248" s="99"/>
      <c r="H248" s="2"/>
    </row>
    <row r="249" spans="1:12">
      <c r="A249" s="2"/>
      <c r="B249" s="85"/>
      <c r="C249" s="40"/>
      <c r="D249" s="85"/>
      <c r="E249" s="2"/>
      <c r="F249" s="83"/>
      <c r="G249" s="83"/>
      <c r="H249" s="2"/>
    </row>
    <row r="250" spans="1:12">
      <c r="A250" s="2"/>
      <c r="B250" s="85"/>
      <c r="C250" s="40"/>
      <c r="D250" s="85"/>
      <c r="E250" s="2"/>
      <c r="F250" s="2"/>
      <c r="G250" s="69"/>
      <c r="H250" s="2"/>
    </row>
    <row r="251" spans="1:12">
      <c r="A251" s="2"/>
      <c r="B251" s="85"/>
      <c r="C251" s="40"/>
      <c r="D251" s="85"/>
      <c r="E251" s="2"/>
      <c r="F251" s="83"/>
      <c r="G251" s="83"/>
      <c r="H251" s="2"/>
    </row>
    <row r="252" spans="1:12">
      <c r="A252" s="2"/>
      <c r="B252" s="85"/>
      <c r="C252" s="40"/>
      <c r="D252" s="95"/>
      <c r="E252" s="2"/>
      <c r="F252" s="2"/>
      <c r="G252" s="83"/>
      <c r="H252" s="2"/>
    </row>
    <row r="253" spans="1:12">
      <c r="A253" s="2"/>
      <c r="B253" s="85"/>
      <c r="C253" s="40"/>
      <c r="D253" s="95"/>
      <c r="E253" s="2"/>
      <c r="F253" s="2"/>
      <c r="G253" s="35"/>
      <c r="H253" s="2"/>
    </row>
    <row r="254" spans="1:12">
      <c r="A254" s="2"/>
      <c r="B254" s="85"/>
      <c r="C254" s="40"/>
      <c r="D254" s="85"/>
      <c r="E254" s="2"/>
      <c r="F254" s="83"/>
      <c r="G254" s="83"/>
      <c r="H254" s="2"/>
    </row>
    <row r="255" spans="1:12">
      <c r="A255" s="2"/>
      <c r="B255" s="2"/>
      <c r="C255" s="85"/>
      <c r="D255" s="9"/>
      <c r="E255" s="2"/>
      <c r="F255" s="2"/>
      <c r="G255" s="2"/>
      <c r="H255" s="2"/>
    </row>
    <row r="256" spans="1:12">
      <c r="A256" s="2"/>
      <c r="B256" s="2"/>
      <c r="C256" s="85"/>
      <c r="D256" s="2"/>
      <c r="E256" s="9"/>
      <c r="F256" s="2"/>
      <c r="G256" s="99"/>
      <c r="H256" s="2"/>
    </row>
    <row r="257" spans="1:8">
      <c r="A257" s="2"/>
      <c r="B257" s="2"/>
      <c r="C257" s="85"/>
      <c r="D257" s="2"/>
      <c r="E257" s="2"/>
      <c r="F257" s="83"/>
      <c r="G257" s="83"/>
      <c r="H257" s="2"/>
    </row>
    <row r="258" spans="1:8">
      <c r="A258" s="2"/>
      <c r="B258" s="2"/>
      <c r="C258" s="85"/>
      <c r="D258" s="2"/>
      <c r="E258" s="2"/>
      <c r="F258" s="83"/>
      <c r="G258" s="83"/>
      <c r="H258" s="2"/>
    </row>
    <row r="259" spans="1:8">
      <c r="A259" s="2"/>
      <c r="B259" s="2"/>
      <c r="C259" s="85"/>
      <c r="D259" s="2"/>
      <c r="E259" s="2"/>
      <c r="F259" s="83"/>
      <c r="G259" s="83"/>
      <c r="H259" s="2"/>
    </row>
    <row r="260" spans="1:8">
      <c r="A260" s="2"/>
      <c r="B260" s="2"/>
      <c r="C260" s="85"/>
      <c r="D260" s="2"/>
      <c r="E260" s="2"/>
      <c r="F260" s="83"/>
      <c r="G260" s="83"/>
      <c r="H260" s="2"/>
    </row>
    <row r="261" spans="1:8">
      <c r="A261" s="2"/>
      <c r="B261" s="2"/>
      <c r="C261" s="85"/>
      <c r="D261" s="9"/>
      <c r="E261" s="2"/>
      <c r="F261" s="2"/>
      <c r="G261" s="69"/>
      <c r="H261" s="2"/>
    </row>
    <row r="262" spans="1:8">
      <c r="A262" s="2"/>
      <c r="B262" s="2"/>
      <c r="C262" s="85"/>
      <c r="D262" s="2"/>
      <c r="E262" s="2"/>
      <c r="F262" s="2"/>
      <c r="G262" s="69"/>
      <c r="H262" s="2"/>
    </row>
    <row r="263" spans="1:8">
      <c r="A263" s="2"/>
      <c r="B263" s="2"/>
      <c r="C263" s="85"/>
      <c r="D263" s="2"/>
      <c r="E263" s="2"/>
      <c r="F263" s="2"/>
      <c r="G263" s="69"/>
      <c r="H263" s="2"/>
    </row>
    <row r="264" spans="1:8">
      <c r="A264" s="2"/>
      <c r="B264" s="2"/>
      <c r="C264" s="85"/>
      <c r="D264" s="2"/>
      <c r="E264" s="2"/>
      <c r="F264" s="2"/>
      <c r="G264" s="69"/>
      <c r="H264" s="2"/>
    </row>
    <row r="265" spans="1:8">
      <c r="A265" s="2"/>
      <c r="B265" s="2"/>
      <c r="C265" s="85"/>
      <c r="D265" s="2"/>
      <c r="E265" s="2"/>
      <c r="F265" s="2"/>
      <c r="G265" s="69"/>
      <c r="H265" s="2"/>
    </row>
    <row r="266" spans="1:8">
      <c r="A266" s="2"/>
      <c r="B266" s="2"/>
      <c r="C266" s="85"/>
      <c r="D266" s="9"/>
      <c r="E266" s="2"/>
      <c r="F266" s="2"/>
      <c r="G266" s="83"/>
      <c r="H266" s="2"/>
    </row>
    <row r="267" spans="1:8">
      <c r="A267" s="2"/>
      <c r="B267" s="2"/>
      <c r="C267" s="85"/>
      <c r="D267" s="2"/>
      <c r="E267" s="2"/>
      <c r="F267" s="83"/>
      <c r="G267" s="83"/>
      <c r="H267" s="2"/>
    </row>
    <row r="268" spans="1:8">
      <c r="A268" s="2"/>
      <c r="B268" s="2"/>
      <c r="C268" s="85"/>
      <c r="D268" s="2"/>
      <c r="E268" s="2"/>
      <c r="F268" s="83"/>
      <c r="G268" s="83"/>
      <c r="H268" s="2"/>
    </row>
    <row r="269" spans="1:8">
      <c r="A269" s="2"/>
      <c r="B269" s="2"/>
      <c r="C269" s="85"/>
      <c r="D269" s="9"/>
      <c r="E269" s="2"/>
      <c r="F269" s="43"/>
      <c r="G269" s="43"/>
      <c r="H269" s="2"/>
    </row>
    <row r="270" spans="1:8">
      <c r="A270" s="2"/>
      <c r="B270" s="2"/>
      <c r="C270" s="40"/>
      <c r="D270" s="2"/>
      <c r="E270" s="9"/>
      <c r="F270" s="2"/>
      <c r="G270" s="99"/>
      <c r="H270" s="2"/>
    </row>
    <row r="271" spans="1:8">
      <c r="A271" s="2"/>
      <c r="B271" s="2"/>
      <c r="C271" s="40"/>
      <c r="D271" s="2"/>
      <c r="E271" s="9"/>
      <c r="F271" s="2"/>
      <c r="G271" s="99"/>
      <c r="H271" s="2"/>
    </row>
    <row r="272" spans="1:8">
      <c r="A272" s="2"/>
      <c r="B272" s="2"/>
      <c r="C272" s="40"/>
      <c r="D272" s="2"/>
      <c r="E272" s="9"/>
      <c r="F272" s="2"/>
      <c r="G272" s="99"/>
      <c r="H272" s="2"/>
    </row>
    <row r="273" spans="1:8">
      <c r="A273" s="2"/>
      <c r="B273" s="2"/>
      <c r="C273" s="40"/>
      <c r="D273" s="2"/>
      <c r="E273" s="9"/>
      <c r="F273" s="2"/>
      <c r="G273" s="99"/>
      <c r="H273" s="2"/>
    </row>
    <row r="274" spans="1:8">
      <c r="A274" s="2"/>
      <c r="B274" s="2"/>
      <c r="C274" s="40"/>
      <c r="D274" s="2"/>
      <c r="E274" s="9"/>
      <c r="F274" s="2"/>
      <c r="G274" s="99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2"/>
      <c r="F276" s="2"/>
      <c r="G276" s="2"/>
      <c r="H276" s="2"/>
    </row>
    <row r="277" spans="1:8">
      <c r="A277" s="2"/>
      <c r="B277" s="2"/>
      <c r="C277" s="40"/>
      <c r="D277" s="9"/>
      <c r="E277" s="2"/>
      <c r="F277" s="2"/>
      <c r="G277" s="2"/>
      <c r="H277" s="2"/>
    </row>
    <row r="278" spans="1:8">
      <c r="A278" s="2"/>
      <c r="B278" s="2"/>
      <c r="C278" s="40"/>
      <c r="D278" s="9"/>
      <c r="E278" s="2"/>
      <c r="F278" s="2"/>
      <c r="G278" s="2"/>
      <c r="H278" s="2"/>
    </row>
    <row r="279" spans="1:8">
      <c r="A279" s="2"/>
      <c r="B279" s="2"/>
      <c r="C279" s="40"/>
      <c r="D279" s="2"/>
      <c r="E279" s="9"/>
      <c r="F279" s="2"/>
      <c r="G279" s="99"/>
      <c r="H279" s="2"/>
    </row>
    <row r="280" spans="1:8">
      <c r="A280" s="2"/>
      <c r="B280" s="2"/>
      <c r="C280" s="40"/>
      <c r="D280" s="2"/>
      <c r="E280" s="9"/>
      <c r="F280" s="2"/>
      <c r="G280" s="99"/>
      <c r="H280" s="2"/>
    </row>
    <row r="281" spans="1:8">
      <c r="A281" s="2"/>
      <c r="B281" s="2"/>
      <c r="C281" s="40"/>
      <c r="D281" s="2"/>
      <c r="E281" s="9"/>
      <c r="F281" s="2"/>
      <c r="G281" s="99"/>
      <c r="H281" s="2"/>
    </row>
    <row r="282" spans="1:8">
      <c r="A282" s="2"/>
      <c r="B282" s="2"/>
      <c r="C282" s="40"/>
      <c r="D282" s="2"/>
      <c r="E282" s="9"/>
      <c r="F282" s="2"/>
      <c r="G282" s="99"/>
      <c r="H282" s="2"/>
    </row>
    <row r="283" spans="1:8">
      <c r="A283" s="2"/>
      <c r="B283" s="2"/>
      <c r="C283" s="40"/>
      <c r="D283" s="2"/>
      <c r="E283" s="2"/>
      <c r="F283" s="2"/>
      <c r="G283" s="2"/>
      <c r="H283" s="2"/>
    </row>
    <row r="284" spans="1:8">
      <c r="A284" s="2"/>
      <c r="B284" s="2"/>
      <c r="C284" s="40"/>
      <c r="D284" s="2"/>
      <c r="E284" s="2"/>
      <c r="F284" s="2"/>
      <c r="G284" s="2"/>
      <c r="H284" s="2"/>
    </row>
    <row r="285" spans="1:8">
      <c r="A285" s="2"/>
      <c r="B285" s="2"/>
      <c r="C285" s="40"/>
      <c r="D285" s="2"/>
      <c r="E285" s="2"/>
      <c r="F285" s="2"/>
      <c r="G285" s="2"/>
      <c r="H285" s="2"/>
    </row>
    <row r="286" spans="1:8">
      <c r="A286" s="2"/>
      <c r="B286" s="2"/>
      <c r="C286" s="40"/>
      <c r="D286" s="2"/>
      <c r="E286" s="2"/>
      <c r="F286" s="2"/>
      <c r="G286" s="2"/>
      <c r="H286" s="2"/>
    </row>
    <row r="287" spans="1:8">
      <c r="A287" s="2"/>
      <c r="B287" s="2"/>
      <c r="C287" s="40"/>
      <c r="D287" s="2"/>
      <c r="E287" s="2"/>
      <c r="F287" s="2"/>
      <c r="G287" s="2"/>
      <c r="H287" s="2"/>
    </row>
    <row r="288" spans="1:8">
      <c r="A288" s="2"/>
      <c r="B288" s="2"/>
      <c r="C288" s="40"/>
      <c r="D288" s="9"/>
      <c r="E288" s="2"/>
      <c r="F288" s="2"/>
      <c r="G288" s="2"/>
      <c r="H288" s="2"/>
    </row>
    <row r="289" spans="1:8">
      <c r="A289" s="2"/>
      <c r="B289" s="2"/>
      <c r="C289" s="40"/>
      <c r="D289" s="9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9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2"/>
      <c r="E297" s="9"/>
      <c r="F297" s="2"/>
      <c r="G297" s="2"/>
      <c r="H297" s="2"/>
    </row>
    <row r="298" spans="1:8">
      <c r="A298" s="2"/>
      <c r="B298" s="2"/>
      <c r="C298" s="40"/>
      <c r="D298" s="2"/>
      <c r="E298" s="9"/>
      <c r="F298" s="2"/>
      <c r="G298" s="2"/>
      <c r="H298" s="2"/>
    </row>
    <row r="299" spans="1:8">
      <c r="A299" s="2"/>
      <c r="B299" s="2"/>
      <c r="C299" s="40"/>
      <c r="D299" s="2"/>
      <c r="E299" s="9"/>
      <c r="F299" s="2"/>
      <c r="G299" s="2"/>
      <c r="H299" s="2"/>
    </row>
    <row r="300" spans="1:8">
      <c r="A300" s="2"/>
      <c r="B300" s="2"/>
      <c r="C300" s="40"/>
      <c r="D300" s="2"/>
      <c r="E300" s="9"/>
      <c r="F300" s="2"/>
      <c r="G300" s="2"/>
      <c r="H300" s="2"/>
    </row>
    <row r="301" spans="1:8">
      <c r="A301" s="2"/>
      <c r="B301" s="2"/>
      <c r="C301" s="40"/>
      <c r="D301" s="2"/>
      <c r="E301" s="9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2"/>
      <c r="F304" s="2"/>
      <c r="G304" s="2"/>
      <c r="H304" s="2"/>
    </row>
    <row r="305" spans="1:8">
      <c r="A305" s="2"/>
      <c r="B305" s="2"/>
      <c r="C305" s="40"/>
      <c r="D305" s="9"/>
      <c r="E305" s="2"/>
      <c r="F305" s="2"/>
      <c r="G305" s="2"/>
      <c r="H305" s="2"/>
    </row>
    <row r="306" spans="1:8">
      <c r="A306" s="2"/>
      <c r="B306" s="2"/>
      <c r="C306" s="40"/>
      <c r="D306" s="9"/>
      <c r="E306" s="2"/>
      <c r="F306" s="2"/>
      <c r="G306" s="2"/>
      <c r="H306" s="2"/>
    </row>
    <row r="307" spans="1:8">
      <c r="A307" s="2"/>
      <c r="B307" s="2"/>
      <c r="C307" s="40"/>
      <c r="D307" s="2"/>
      <c r="E307" s="2"/>
      <c r="F307" s="2"/>
      <c r="G307" s="2"/>
      <c r="H307" s="2"/>
    </row>
    <row r="308" spans="1:8">
      <c r="A308" s="2"/>
      <c r="B308" s="2"/>
      <c r="C308" s="40"/>
      <c r="D308" s="9"/>
      <c r="E308" s="2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2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2"/>
      <c r="E314" s="9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9"/>
      <c r="F316" s="2"/>
      <c r="G316" s="2"/>
      <c r="H316" s="2"/>
    </row>
    <row r="317" spans="1:8">
      <c r="A317" s="2"/>
      <c r="B317" s="2"/>
      <c r="C317" s="40"/>
      <c r="D317" s="9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2"/>
      <c r="D320" s="85"/>
      <c r="E320" s="85"/>
      <c r="F320" s="2"/>
      <c r="G320" s="2"/>
      <c r="H320" s="2"/>
    </row>
    <row r="321" spans="1:8">
      <c r="A321" s="2"/>
      <c r="B321" s="2"/>
      <c r="C321" s="2"/>
      <c r="D321" s="85"/>
      <c r="E321" s="85"/>
      <c r="F321" s="2"/>
      <c r="G321" s="2"/>
      <c r="H321" s="2"/>
    </row>
    <row r="322" spans="1:8">
      <c r="A322" s="2"/>
      <c r="B322" s="2"/>
      <c r="C322" s="2"/>
      <c r="D322" s="85"/>
      <c r="E322" s="85"/>
      <c r="F322" s="2"/>
      <c r="G322" s="2"/>
      <c r="H322" s="2"/>
    </row>
    <row r="323" spans="1:8">
      <c r="A323" s="2"/>
      <c r="B323" s="2"/>
      <c r="C323" s="2"/>
      <c r="D323" s="85"/>
      <c r="E323" s="85"/>
      <c r="F323" s="2"/>
      <c r="G323" s="2"/>
      <c r="H323" s="2"/>
    </row>
    <row r="324" spans="1:8">
      <c r="A324" s="2"/>
      <c r="B324" s="2"/>
      <c r="C324" s="2"/>
      <c r="D324" s="85"/>
      <c r="E324" s="85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topLeftCell="E1" zoomScale="102" zoomScaleNormal="102" workbookViewId="0">
      <selection activeCell="I5" sqref="I5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(SUM(Janvier!$E$2:$E$846)-SUM(Janvier!$D$2:$D$846))+14</f>
        <v>14</v>
      </c>
      <c r="D4" s="16">
        <f>(SUM(Février!$E$2:$E$865)-SUM(Février!$D$2:$D$865))+C4</f>
        <v>14</v>
      </c>
      <c r="E4" s="16">
        <f>(SUM(Mars!$E$2:$E$722)-SUM(Mars!$D$2:$D$722))+D4</f>
        <v>11.49</v>
      </c>
      <c r="F4" s="16">
        <f>(SUM(Avril!$E$2:$E$815)-SUM(Avril!$D$2:$D$815))+E4</f>
        <v>9.01</v>
      </c>
      <c r="G4" s="16">
        <f>(SUM(Mai!$E$2:$E$741)-SUM(Mai!$D$2:$D$741))+F4</f>
        <v>6.52</v>
      </c>
      <c r="H4" s="16">
        <f>(SUM(Juin!$E$2:$E$793)-SUM(Juin!$D$2:$D$793))+G4</f>
        <v>4.0599999999999996</v>
      </c>
      <c r="I4" s="16">
        <f>(SUM(Juillet!$E$2:$E$692)-SUM(Juillet!$D$2:$D$692))+H4</f>
        <v>1.5599999999999996</v>
      </c>
      <c r="J4" s="16">
        <f>(SUM(Aout!$E$2:$E$757)-SUM(Aout!$D$2:$D$757))+I4</f>
        <v>0</v>
      </c>
      <c r="K4" s="16">
        <f>(SUM(Septembre!$E$4:$E$791)-SUM(Septembre!$D$4:$D$791))+J4</f>
        <v>0</v>
      </c>
      <c r="L4" s="16">
        <f>(SUM(Octobre!$E$2:$E$884)-SUM(Octobre!$D$2:$D$884))+K4</f>
        <v>0</v>
      </c>
      <c r="M4" s="16">
        <f>(SUM(Novembre!$E$2:$E$776)-SUM(Novembre!$D$2:$D$776))+L4</f>
        <v>0</v>
      </c>
      <c r="N4" s="16">
        <f>(SUM(Décembre!$E$2:$E$787)-SUM(Décembre!$D$2:$D$787))+M4</f>
        <v>0</v>
      </c>
      <c r="P4" s="16">
        <f>SUM(C4:N4)</f>
        <v>60.64</v>
      </c>
    </row>
    <row r="5" spans="2:18" ht="19.5" customHeight="1">
      <c r="B5" s="15" t="s">
        <v>30</v>
      </c>
      <c r="C5" s="16">
        <v>14</v>
      </c>
      <c r="D5" s="16">
        <v>14</v>
      </c>
      <c r="E5" s="16">
        <v>11.49</v>
      </c>
      <c r="F5" s="16">
        <v>9.01</v>
      </c>
      <c r="G5" s="16">
        <v>6.52</v>
      </c>
      <c r="H5" s="16">
        <v>4.0599999999999996</v>
      </c>
      <c r="I5" s="16">
        <v>1.56</v>
      </c>
      <c r="J5" s="16"/>
      <c r="K5" s="16"/>
      <c r="L5" s="16"/>
      <c r="M5" s="16"/>
      <c r="N5" s="16"/>
      <c r="P5" s="16">
        <f>SUM(C5:N5)</f>
        <v>60.64</v>
      </c>
    </row>
    <row r="6" spans="2:18" ht="12" customHeight="1"/>
    <row r="7" spans="2:18" ht="17.25" customHeight="1">
      <c r="B7" s="17" t="s">
        <v>9</v>
      </c>
      <c r="C7" s="18">
        <f>SUMIF(Janvier!$G$2:$G$846,"Facture Client",Janvier!$E$2:$E$846)</f>
        <v>0</v>
      </c>
      <c r="D7" s="18">
        <f>SUMIF(Février!$G$2:$G$866,"Facture Client",Février!$E$2:$E$866)</f>
        <v>0</v>
      </c>
      <c r="E7" s="18">
        <f>SUMIF(Mars!$G$2:$G$723,"Facture Client",Mars!$E$2:$E$723)</f>
        <v>0</v>
      </c>
      <c r="F7" s="18">
        <f>SUMIF(Avril!$G$5:$G$814,"Facture Client",Avril!$E$5:$E$814)</f>
        <v>0</v>
      </c>
      <c r="G7" s="18">
        <f ca="1">SUMIF(Mai!$G$6:$G$745,"Facture Client",Mai!$E$6:$E$740)</f>
        <v>0</v>
      </c>
      <c r="H7" s="18">
        <f>SUMIF(Juin!$G$4:$G$793,"Facture Client",Juin!$E$4:$E$793)</f>
        <v>0</v>
      </c>
      <c r="I7" s="18">
        <f>SUMIF(Juillet!$G$4:$G$712,"Facture Client",Juillet!$E$4:$E$712)</f>
        <v>0</v>
      </c>
      <c r="J7" s="18">
        <f>SUMIF(Aout!$G$8:$G$765,"Facture Client",Aout!$E$8:$E$765)</f>
        <v>0</v>
      </c>
      <c r="K7" s="18">
        <f>SUMIF(Septembre!$G$4:$G$798,"Facture Client",Septembre!$E$4:$E$798)</f>
        <v>0</v>
      </c>
      <c r="L7" s="18">
        <f>SUMIF(Octobre!$G$2:$G$891,"Facture Client",Octobre!$E$2:$E$891)</f>
        <v>0</v>
      </c>
      <c r="M7" s="18">
        <f>SUMIF(Novembre!$G$2:$G$974,"Facture Client",Novembre!$E$2:$E$974)</f>
        <v>0</v>
      </c>
      <c r="N7" s="18">
        <f>SUMIF(Décembre!$G$58:$G$987,"Facture Client",Décembre!$E$58:$E$987)</f>
        <v>0</v>
      </c>
      <c r="P7" s="18">
        <f ca="1">SUM(C7:N7)</f>
        <v>0</v>
      </c>
      <c r="R7" s="7"/>
    </row>
    <row r="8" spans="2:18" ht="17.25" customHeight="1">
      <c r="B8" s="17" t="s">
        <v>31</v>
      </c>
      <c r="C8" s="18">
        <f>SUMIF(Janvier!$G$2:$G$846,"Crédit Trésorerie",Janvier!$E$2:$E$846)</f>
        <v>0</v>
      </c>
      <c r="D8" s="18">
        <f>SUMIF(Février!$G$2:$G$866,"Crédit Trésorerie",Février!$E$2:$E$866)</f>
        <v>0</v>
      </c>
      <c r="E8" s="18">
        <f>SUMIF(Mars!$G$2:$G$723,"Crédit Trésorerie",Mars!$E$2:$E$723)</f>
        <v>0</v>
      </c>
      <c r="F8" s="18">
        <f>SUMIF(Avril!$G$5:$G$814,"Crédit Trésorerie",Avril!$E$5:$E$814)</f>
        <v>0</v>
      </c>
      <c r="G8" s="18">
        <f ca="1">SUMIF(Mai!$G$6:$G$745,"Crédit Trésorerie",Mai!$E$6:$E$740)</f>
        <v>0</v>
      </c>
      <c r="H8" s="18">
        <f>SUMIF(Juin!$G$4:$G$793,"Crédit Trésorerie",Juin!$E$4:$E$793)</f>
        <v>0</v>
      </c>
      <c r="I8" s="18">
        <f>SUMIF(Juillet!$G$4:$G$712,"Crédit Trésorerie",Juillet!$E$4:$E$712)</f>
        <v>0</v>
      </c>
      <c r="J8" s="18">
        <f>SUMIF(Aout!$G$8:$G$765,"Crédit Trésorerie",Aout!$E$8:$E$765)</f>
        <v>0</v>
      </c>
      <c r="K8" s="18">
        <f>SUMIF(Septembre!$G$4:$G$798,"Crédit Trésorerie",Septembre!$E$4:$E$798)</f>
        <v>0</v>
      </c>
      <c r="L8" s="18">
        <f>SUMIF(Octobre!$G$2:$G$891,"Crédit Trésorerie",Octobre!$E$2:$E$891)</f>
        <v>0</v>
      </c>
      <c r="M8" s="18">
        <f>SUMIF(Novembre!$G$2:$G$974,"Crédit Trésorerie",Novembre!$E$2:$E$974)</f>
        <v>0</v>
      </c>
      <c r="N8" s="18">
        <f>SUMIF(Décembre!$G$58:$G$987,"Crédit Trésorerie",Décembre!$E$58:$E$987)</f>
        <v>0</v>
      </c>
      <c r="P8" s="18">
        <f ca="1">SUM(C8:N8)</f>
        <v>0</v>
      </c>
      <c r="R8" s="7"/>
    </row>
    <row r="9" spans="2:18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18"/>
      <c r="R9" s="7"/>
    </row>
    <row r="10" spans="2:18" ht="17.25" customHeight="1">
      <c r="B10" s="17" t="s">
        <v>12</v>
      </c>
      <c r="C10" s="18">
        <f>SUMIF(Janvier!$G$2:$G$846,"Activité Partielle",Janvier!$E$2:$E$846)</f>
        <v>0</v>
      </c>
      <c r="D10" s="18">
        <f>SUMIF(Mars!$G$2:$G$723,"Activité Partielle",Mars!$E$2:$E$723)</f>
        <v>0</v>
      </c>
      <c r="E10" s="18">
        <f>SUMIF(Mars!$G$2:$G$723,"Activité Partielle",Mars!$E$2:$E$723)</f>
        <v>0</v>
      </c>
      <c r="F10" s="18">
        <f>SUMIF(Avril!$G$5:$G$814,"Activité Partielle",Avril!$E$5:$E$814)</f>
        <v>0</v>
      </c>
      <c r="G10" s="18">
        <f ca="1">SUMIF(Mai!$G$6:$G$745,"Activité Partielle",Mai!$E$6:$E$740)</f>
        <v>0</v>
      </c>
      <c r="H10" s="18">
        <f>SUMIF(Juin!$G$4:$G$793,"Activité Partielle",Juin!$E$4:$E$793)</f>
        <v>0</v>
      </c>
      <c r="I10" s="18">
        <f>SUMIF(Juillet!$G$4:$G$712,"Activité Partielle",Juillet!$E$4:$E$712)</f>
        <v>0</v>
      </c>
      <c r="J10" s="18">
        <f>SUMIF(Aout!$G$8:$G$765,"Activité Partielle",Aout!$E$8:$E$765)</f>
        <v>0</v>
      </c>
      <c r="K10" s="18">
        <f>SUMIF(Septembre!$G$4:$G$799,"Activité Partielle",Septembre!$E$4:$E$799)</f>
        <v>0</v>
      </c>
      <c r="L10" s="18">
        <f>SUMIF(Octobre!$G$2:$G$892,"Activité Partielle",Octobre!$E$2:$E$892)</f>
        <v>0</v>
      </c>
      <c r="M10" s="18">
        <f>SUMIF(Novembre!$G$2:$G$974,"Activité Partielle",Novembre!$E$2:$E$974)</f>
        <v>0</v>
      </c>
      <c r="N10" s="18">
        <f>SUMIF(Décembre!$G$58:$G$987,"Activité Partielle",Décembre!$E$58:$E$987)</f>
        <v>0</v>
      </c>
      <c r="P10" s="18">
        <f ca="1">SUM(C10:N10)</f>
        <v>0</v>
      </c>
      <c r="R10" s="7"/>
    </row>
    <row r="11" spans="2:18" ht="17.25" customHeight="1">
      <c r="R11" s="7"/>
    </row>
    <row r="12" spans="2:18" ht="18" customHeight="1">
      <c r="B12" s="20" t="s">
        <v>10</v>
      </c>
      <c r="C12" s="19">
        <f>SUMIF(Janvier!$G$2:$G$846,"Facture Fournisseur",Janvier!$D$2:$D$846)</f>
        <v>0</v>
      </c>
      <c r="D12" s="19">
        <f>SUMIF(Février!$G$2:$G$866,"Facture Fournisseur",Février!$D$2:$D$866)</f>
        <v>0</v>
      </c>
      <c r="E12" s="19">
        <f>SUMIF(Mars!$G$2:$G$723,"Facture Fournisseur",Mars!$D$2:$D$723)</f>
        <v>0</v>
      </c>
      <c r="F12" s="19">
        <f>SUMIF(Avril!$G$5:$G$814,"Facture Fournisseur",Avril!$D$5:$D$814)</f>
        <v>0</v>
      </c>
      <c r="G12" s="19">
        <f ca="1">SUMIF(Mai!$G$6:$G$745,"Facture Fournisseur",Mai!$D$6:$D$740)</f>
        <v>0</v>
      </c>
      <c r="H12" s="19">
        <f>SUMIF(Juin!$G$4:$G$793,"Facture Fournisseur",Juin!$D$4:$D$793)</f>
        <v>0</v>
      </c>
      <c r="I12" s="19">
        <f>SUMIF(Juillet!$G$4:$G$712,"Facture Fournisseur",Juillet!$D$4:$D$712)</f>
        <v>0</v>
      </c>
      <c r="J12" s="19">
        <f>SUMIF(Aout!$G$8:$G$765,"Facture Fournisseur",Aout!$D$8:$D$765)</f>
        <v>0</v>
      </c>
      <c r="K12" s="19">
        <f>SUMIF(Septembre!$G$4:$G$799,"Facture Fournisseur",Septembre!$D$4:$D$799)</f>
        <v>0</v>
      </c>
      <c r="L12" s="19">
        <f>SUMIF(Octobre!$G$2:$G$892,"Facture Fournisseur",Octobre!$D$2:$D$892)</f>
        <v>0</v>
      </c>
      <c r="M12" s="19">
        <f>SUMIF(Novembre!$G$2:$G$974,"Facture Fournisseur",Novembre!$D$2:$D$974)</f>
        <v>0</v>
      </c>
      <c r="N12" s="19">
        <f>SUMIF(Décembre!$G$58:$G$921,"Facture Fournisseur",Décembre!$D$58:$D$921)</f>
        <v>0</v>
      </c>
      <c r="P12" s="19">
        <f ca="1">SUM(C12:N12)</f>
        <v>0</v>
      </c>
    </row>
    <row r="13" spans="2:18" ht="18" customHeight="1">
      <c r="B13" s="20" t="s">
        <v>13</v>
      </c>
      <c r="C13" s="19">
        <f>SUMIF(Janvier!$G$2:$G$846,"TVA",Janvier!$D$2:$D$846)</f>
        <v>0</v>
      </c>
      <c r="D13" s="19">
        <f>SUMIF(Février!$G$2:$G$866,"TVA",Février!$D$2:$D$866)</f>
        <v>0</v>
      </c>
      <c r="E13" s="19">
        <f>SUMIF(Mars!$G$2:$G$723,"TVA",Mars!$D$2:$D$723)</f>
        <v>0</v>
      </c>
      <c r="F13" s="19">
        <f>SUMIF(Avril!$G$5:$G$814,"TVA",Avril!$D$5:$D$814)</f>
        <v>0</v>
      </c>
      <c r="G13" s="19">
        <f ca="1">SUMIF(Mai!$G$6:$G$745,"TVA",Mai!$D$6:$D$740)</f>
        <v>0</v>
      </c>
      <c r="H13" s="19">
        <f>SUMIF(Juin!$G$4:$G$793,"TVA",Juin!$D$4:$D$793)</f>
        <v>0</v>
      </c>
      <c r="I13" s="19">
        <f>SUMIF(Juillet!$G$4:$G$712,"TVA",Juillet!$D$4:$D$712)</f>
        <v>0</v>
      </c>
      <c r="J13" s="19">
        <f>SUMIF(Aout!$G$8:$G$765,"TVA",Aout!$D$8:$D$765)</f>
        <v>0</v>
      </c>
      <c r="K13" s="19">
        <f>SUMIF(Septembre!$G$4:$G$799,"TVA",Septembre!$D$4:$D$799)</f>
        <v>0</v>
      </c>
      <c r="L13" s="19">
        <f>SUMIF(Octobre!$G$2:$G$892,"TVA",Octobre!$D$2:$D$892)</f>
        <v>0</v>
      </c>
      <c r="M13" s="19">
        <f>SUMIF(Novembre!$G$2:$G$974,"TVA",Novembre!$D$2:$D$974)</f>
        <v>0</v>
      </c>
      <c r="N13" s="19">
        <f>SUMIF(Décembre!$G$58:$G$987,"TVA",Décembre!$D$58:$D$987)</f>
        <v>0</v>
      </c>
      <c r="P13" s="19">
        <f ca="1">SUM(C13:N13)</f>
        <v>0</v>
      </c>
    </row>
    <row r="14" spans="2:18" ht="18" customHeight="1">
      <c r="B14" s="20" t="s">
        <v>32</v>
      </c>
      <c r="C14" s="19">
        <f>SUMIF(Janvier!$G$2:$G$846,"Impot",Janvier!$D$2:$D$846)</f>
        <v>0</v>
      </c>
      <c r="D14" s="19">
        <f>SUMIF(Février!$G$2:$G$866,"Impot",Février!$D$2:$D$866)</f>
        <v>0</v>
      </c>
      <c r="E14" s="19">
        <f>SUMIF(Mars!$G$2:$G$723,"Impot",Mars!$D$2:$D$723)</f>
        <v>0</v>
      </c>
      <c r="F14" s="19">
        <f>SUMIF(Avril!$G$5:$G$814,"Impot",Avril!$D$5:$D$814)</f>
        <v>0</v>
      </c>
      <c r="G14" s="19">
        <f ca="1">SUMIF(Mai!$G$6:$G$745,"Impot",Mai!$D$6:$D$740)</f>
        <v>0</v>
      </c>
      <c r="H14" s="19">
        <f>SUMIF(Juin!$G$4:$G$793,"Impot",Juin!$D$4:$D$793)</f>
        <v>0</v>
      </c>
      <c r="I14" s="19">
        <f>SUMIF(Juillet!$G$4:$G$712,"Impot",Juillet!$D$4:$D$712)</f>
        <v>0</v>
      </c>
      <c r="J14" s="19">
        <f>SUMIF(Aout!$G$8:$G$765,"Impot",Aout!$D$8:$D$765)</f>
        <v>0</v>
      </c>
      <c r="K14" s="19">
        <f>SUMIF(Septembre!$G$4:$G$799,"Impot",Septembre!$D$4:$D$799)</f>
        <v>0</v>
      </c>
      <c r="L14" s="19">
        <f>SUMIF(Octobre!$G$2:$G$892,"Impot",Octobre!$D$2:$D$892)</f>
        <v>0</v>
      </c>
      <c r="M14" s="19">
        <f>SUMIF(Novembre!$G$2:$G$974,"Impot",Novembre!$D$2:$D$974)</f>
        <v>0</v>
      </c>
      <c r="N14" s="19">
        <f>SUMIF(Décembre!$G$58:$G$987,"Impot",Décembre!$D$58:$D$987)</f>
        <v>0</v>
      </c>
      <c r="P14" s="19">
        <f ca="1">SUM(C14:N14)</f>
        <v>0</v>
      </c>
    </row>
    <row r="15" spans="2:18" ht="12" customHeight="1"/>
    <row r="16" spans="2:18" ht="18" customHeight="1">
      <c r="B16" s="13" t="s">
        <v>11</v>
      </c>
      <c r="C16" s="14">
        <f>SUMIF(Janvier!$G$2:$G$846,"Frais",Janvier!$D$2:$D$846)</f>
        <v>0</v>
      </c>
      <c r="D16" s="14">
        <f>SUMIF(Février!$G$2:$G$866,"Frais",Février!$D$2:$D$866)</f>
        <v>0</v>
      </c>
      <c r="E16" s="14">
        <f>SUMIF(Mars!$G$2:$G$723,"Frais",Mars!$D$2:$D$723)</f>
        <v>0</v>
      </c>
      <c r="F16" s="14">
        <f>SUMIF(Avril!$G$5:$G$814,"Frais",Avril!$D$5:$D$814)</f>
        <v>0</v>
      </c>
      <c r="G16" s="14">
        <f ca="1">SUMIF(Mai!$G$6:$G$745,"Frais",Mai!$D$6:$D$740)</f>
        <v>0</v>
      </c>
      <c r="H16" s="14">
        <f>SUMIF(Juin!$G$4:$G$793,"Frais",Juin!$D$4:$D$793)</f>
        <v>0</v>
      </c>
      <c r="I16" s="14">
        <f>SUMIF(Juillet!$G$4:$G$712,"Frais",Juillet!$D$4:$D$712)</f>
        <v>0</v>
      </c>
      <c r="J16" s="14">
        <f>SUMIF(Aout!$G$8:$G$765,"Frais",Aout!$D$8:$D$765)</f>
        <v>0</v>
      </c>
      <c r="K16" s="14">
        <f>SUMIF(Septembre!$G$4:$G$799,"Frais",Septembre!$D$4:$D$799)</f>
        <v>0</v>
      </c>
      <c r="L16" s="14">
        <f>SUMIF(Octobre!$G$2:$G$892,"Frais",Octobre!$D$2:$D$892)</f>
        <v>0</v>
      </c>
      <c r="M16" s="14">
        <f>SUMIF(Novembre!$G$2:$G$974,"Frais",Novembre!$D$2:$D$974)</f>
        <v>0</v>
      </c>
      <c r="N16" s="14">
        <f>SUMIF(Décembre!$G$58:$G$987,"Frais",Décembre!$D$58:$D$987)</f>
        <v>0</v>
      </c>
      <c r="P16" s="14">
        <f ca="1">SUM(C16:N16)</f>
        <v>0</v>
      </c>
    </row>
    <row r="17" spans="2:16" ht="18" customHeight="1">
      <c r="B17" s="13" t="s">
        <v>15</v>
      </c>
      <c r="C17" s="14">
        <f>SUMIF(Janvier!$G$2:$G$846,"Frais Comptable",Janvier!$D$2:$D$846)</f>
        <v>0</v>
      </c>
      <c r="D17" s="14">
        <f>SUMIF(Février!$G$2:$G$867,"Frais Comptable",Février!$D$2:$D$867)</f>
        <v>0</v>
      </c>
      <c r="E17" s="14">
        <f>SUMIF(Mars!$G$2:$G$723,"Frais Comptable",Mars!$D$2:$D$723)</f>
        <v>0</v>
      </c>
      <c r="F17" s="14">
        <f>SUMIF(Avril!$G$5:$G$814,"Frais Comptable",Avril!$D$5:$D$814)</f>
        <v>0</v>
      </c>
      <c r="G17" s="14">
        <f ca="1">SUMIF(Mai!$G$6:$G$745,"Frais Comptable",Mai!$D$6:$D$740)</f>
        <v>0</v>
      </c>
      <c r="H17" s="14">
        <f>SUMIF(Juin!$G$4:$G$793,"Frais Comptable",Juin!$D$4:$D$793)</f>
        <v>0</v>
      </c>
      <c r="I17" s="14">
        <f>SUMIF(Juillet!$G$4:$G$712,"Frais Comptable",Juillet!$D$4:$D$712)</f>
        <v>0</v>
      </c>
      <c r="J17" s="14">
        <f>SUMIF(Aout!$G$8:$G$765,"Frais Comptable",Aout!$D$8:$D$765)</f>
        <v>0</v>
      </c>
      <c r="K17" s="14">
        <f>SUMIF(Septembre!$G$4:$G$799,"Frais Comptable",Septembre!$D$4:$D$799)</f>
        <v>0</v>
      </c>
      <c r="L17" s="14">
        <f>SUMIF(Octobre!$G$2:$G$892,"Frais Comptable",Octobre!$D$2:$D$892)</f>
        <v>0</v>
      </c>
      <c r="M17" s="14">
        <f>SUMIF(Novembre!$G$2:$G$974,"Frais Comptable",Novembre!$D$2:$D$974)</f>
        <v>0</v>
      </c>
      <c r="N17" s="14">
        <f>SUMIF(Décembre!$G$58:$G$987,"Frais Comptable",Décembre!$D$58:$D$987)</f>
        <v>0</v>
      </c>
      <c r="P17" s="14">
        <f ca="1">SUM(C17:N17)</f>
        <v>0</v>
      </c>
    </row>
    <row r="18" spans="2:16" ht="18" customHeight="1">
      <c r="B18" s="13" t="s">
        <v>8</v>
      </c>
      <c r="C18" s="14">
        <f>SUMIF(Janvier!$G$2:$G$846,"Banque",Janvier!$D$2:$D$846)</f>
        <v>0</v>
      </c>
      <c r="D18" s="14">
        <f>SUMIF(Février!$G$2:$G$866,"Banque",Février!$D$2:$D$866)</f>
        <v>0</v>
      </c>
      <c r="E18" s="14">
        <f>SUMIF(Mars!$G$2:$G$723,"Banque",Mars!$D$2:$D$723)</f>
        <v>2.5099999999999998</v>
      </c>
      <c r="F18" s="14">
        <f>SUMIF(Avril!$G$2:$G$814,"Banque",Avril!$D$2:$D$814)</f>
        <v>2.48</v>
      </c>
      <c r="G18" s="14">
        <f ca="1">SUMIF(Mai!$G$2:$G$745,"Banque",Mai!$D$2:$D$740)</f>
        <v>2.4899999999999998</v>
      </c>
      <c r="H18" s="14">
        <f>SUMIF(Juin!$G$2:$G$793,"Banque",Juin!$D$2:$D$793)</f>
        <v>2.46</v>
      </c>
      <c r="I18" s="14">
        <f>SUMIF(Juillet!$G$4:$G$712,"Banque",Juillet!$D$4:$D$712)</f>
        <v>0</v>
      </c>
      <c r="J18" s="14">
        <f>SUMIF(Aout!$G$8:$G$765,"Banque",Aout!$D$8:$D$765)</f>
        <v>0</v>
      </c>
      <c r="K18" s="14">
        <f>SUMIF(Septembre!$G$4:$G$799,"Banque",Septembre!$D$4:$D$799)</f>
        <v>0</v>
      </c>
      <c r="L18" s="14">
        <f>SUMIF(Octobre!$G$2:$G$892,"Banque",Octobre!$D$2:$D$892)</f>
        <v>0</v>
      </c>
      <c r="M18" s="14">
        <f>SUMIF(Novembre!$G$2:$G$974,"Banque",Novembre!$D$2:$D$974)</f>
        <v>0</v>
      </c>
      <c r="N18" s="14">
        <f>SUMIF(Décembre!$G$58:$G$987,"Banque",Décembre!$D$58:$D$987)</f>
        <v>0</v>
      </c>
      <c r="P18" s="14">
        <f ca="1">SUM(C18:N18)</f>
        <v>9.9400000000000013</v>
      </c>
    </row>
    <row r="19" spans="2:16" ht="18" customHeight="1">
      <c r="B19" s="13" t="s">
        <v>4</v>
      </c>
      <c r="C19" s="14">
        <f>SUMIF(Janvier!$G$2:$G$846,"Crédit",Janvier!$D$2:$D$846)</f>
        <v>0</v>
      </c>
      <c r="D19" s="14">
        <f>SUMIF(Février!$G$2:$G$866,"Crédit",Février!$D$2:$D$866)</f>
        <v>0</v>
      </c>
      <c r="E19" s="14">
        <f>SUMIF(Mars!$G$2:$G$723,"Crédit",Mars!$D$2:$D$723)</f>
        <v>0</v>
      </c>
      <c r="F19" s="14">
        <f>SUMIF(Avril!$G$5:$G$814,"Crédit",Avril!$D$5:$D$814)</f>
        <v>0</v>
      </c>
      <c r="G19" s="14">
        <f ca="1">SUMIF(Mai!$G$6:$G$745,"Crédit",Mai!$D$6:$D$740)</f>
        <v>0</v>
      </c>
      <c r="H19" s="14">
        <f>SUMIF(Juin!$G$4:$G$793,"Crédit",Juin!$D$4:$D$793)</f>
        <v>0</v>
      </c>
      <c r="I19" s="14">
        <f>SUMIF(Juillet!$G$4:$G$712,"Crédit",Juillet!$D$4:$D$712)</f>
        <v>0</v>
      </c>
      <c r="J19" s="14">
        <f>SUMIF(Aout!$G$8:$G$765,"Crédit",Aout!$D$8:$D$765)</f>
        <v>0</v>
      </c>
      <c r="K19" s="14">
        <f>SUMIF(Septembre!$G$4:$G$799,"Crédit",Septembre!$D$4:$D$799)</f>
        <v>0</v>
      </c>
      <c r="L19" s="14">
        <f>SUMIF(Octobre!$G$2:$G$892,"Crédit",Octobre!$D$2:$D$892)</f>
        <v>0</v>
      </c>
      <c r="M19" s="14">
        <f>SUMIF(Novembre!$G$2:$G$974,"Crédit",Novembre!$D$2:$D$974)</f>
        <v>0</v>
      </c>
      <c r="N19" s="14">
        <f>SUMIF(Décembre!$G$58:$G$987,"Crédit",Décembre!$D$58:$D$987)</f>
        <v>0</v>
      </c>
      <c r="P19" s="14">
        <f ca="1">SUM(C19:N19)</f>
        <v>0</v>
      </c>
    </row>
    <row r="20" spans="2:16" ht="18" customHeight="1">
      <c r="B20" s="13" t="s">
        <v>14</v>
      </c>
      <c r="C20" s="14">
        <f>SUMIF(Janvier!$G$2:$G$846,"CB",Janvier!$D$2:$D$846)</f>
        <v>0</v>
      </c>
      <c r="D20" s="14">
        <f>SUMIF(Février!$G$2:$G$866,"CB",Février!$D$2:$D$866)</f>
        <v>0</v>
      </c>
      <c r="E20" s="14">
        <f>SUMIF(Mars!$G$2:$G$723,"CB",Mars!$D$2:$D$723)</f>
        <v>0</v>
      </c>
      <c r="F20" s="14">
        <f>SUMIF(Avril!$G$5:$G$814,"CB",Avril!$D$5:$D$814)</f>
        <v>0</v>
      </c>
      <c r="G20" s="14">
        <f ca="1">SUMIF(Mai!$G$6:$G$745,"CB",Mai!$D$6:$D$740)</f>
        <v>0</v>
      </c>
      <c r="H20" s="14">
        <f>SUMIF(Juin!$G$4:$G$793,"CB",Juin!$D$4:$D$793)</f>
        <v>0</v>
      </c>
      <c r="I20" s="14">
        <f>SUMIF(Juillet!$G$4:$G$712,"CB",Juillet!$D$4:$D$712)</f>
        <v>0</v>
      </c>
      <c r="J20" s="14">
        <f>SUMIF(Aout!$G$8:$G$765,"CB",Aout!$D$8:$D$765)</f>
        <v>0</v>
      </c>
      <c r="K20" s="14">
        <f>SUMIF(Septembre!$G$4:$G$799,"CB",Septembre!$D$4:$D$799)</f>
        <v>0</v>
      </c>
      <c r="L20" s="14">
        <f>SUMIF(Octobre!$G$2:$G$892,"CB",Octobre!$D$2:$D$892)</f>
        <v>0</v>
      </c>
      <c r="M20" s="14">
        <f>SUMIF(Novembre!$G$2:$G$974,"CB",Novembre!$D$2:$D$974)</f>
        <v>0</v>
      </c>
      <c r="N20" s="14">
        <f>SUMIF(Décembre!$G$58:$G$987,"CB",Décembre!$D$58:$D$987)</f>
        <v>0</v>
      </c>
      <c r="P20" s="14">
        <f ca="1">SUM(C20:N20)</f>
        <v>0</v>
      </c>
    </row>
    <row r="21" spans="2:16" ht="13.5" customHeight="1"/>
    <row r="22" spans="2:16" ht="18" customHeight="1">
      <c r="B22" s="11" t="s">
        <v>33</v>
      </c>
      <c r="C22" s="12">
        <f>SUMIF(Janvier!$G$2:$G$846,"ACHAT NEGOCIE",Janvier!$D$2:$D$846)</f>
        <v>0</v>
      </c>
      <c r="D22" s="12">
        <f>SUMIF(Février!$G$2:$G$847,"ACHAT NEGOCIE",Février!$D$2:$D$847)</f>
        <v>0</v>
      </c>
      <c r="E22" s="12">
        <f>SUMIF(Mars!$G$2:$G$840,"ACHAT NEGOCIE",Mars!$D$2:$D$840)</f>
        <v>0</v>
      </c>
      <c r="F22" s="12">
        <f>SUMIF(Avril!$G$5:$G$850,"ACHAT NEGOCIE",Avril!$D$5:$D$850)</f>
        <v>0</v>
      </c>
      <c r="G22" s="12">
        <f>SUMIF(Mai!$G$6:$G$857,"ACHAT NEGOCIE",Mai!$D$6:$D$857)</f>
        <v>0</v>
      </c>
      <c r="H22" s="12">
        <f>SUMIF(Juin!$G$4:$G$857,"ACHAT NEGOCIE",Juin!$D$4:$D$857)</f>
        <v>0</v>
      </c>
      <c r="I22" s="12">
        <f>SUMIF(Juillet!$G$4:$G$855,"ACHAT NEGOCIE",Juillet!$D$4:$D$855)</f>
        <v>0</v>
      </c>
      <c r="J22" s="12">
        <f>SUMIF(Aout!$G$8:$G$839,"ACHAT NEGOCIE",Aout!$D$8:$D$839)</f>
        <v>0</v>
      </c>
      <c r="K22" s="12">
        <f>SUMIF(Septembre!$G$4:$G$823,"ACHAT NEGOCIE",Septembre!$D$4:$D$823)</f>
        <v>0</v>
      </c>
      <c r="L22" s="12">
        <f>SUMIF(Octobre!$G$2:$G$838,"ACHAT NEGOCIE",Octobre!$D$2:$D$838)</f>
        <v>0</v>
      </c>
      <c r="M22" s="12">
        <f>SUMIF(Novembre!$G$2:$G$840,"ACHAT NEGOCIE",Novembre!$D$2:$D$840)</f>
        <v>0</v>
      </c>
      <c r="N22" s="12">
        <f>SUMIF(Décembre!$G$2:$G$851,"ACHAT NEGOCIE",Décembre!$D$2:$D$851)</f>
        <v>0</v>
      </c>
      <c r="P22" s="12">
        <f>SUM(C22:N22)</f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4" zoomScaleNormal="94" workbookViewId="0">
      <pane ySplit="1" topLeftCell="A2" activePane="bottomLeft" state="frozen"/>
      <selection pane="bottomLeft" activeCell="A2" sqref="A2"/>
    </sheetView>
  </sheetViews>
  <sheetFormatPr baseColWidth="10" defaultColWidth="11.33203125" defaultRowHeight="14.4"/>
  <cols>
    <col min="1" max="1" width="17.109375" style="65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29"/>
      <c r="B2" s="128"/>
      <c r="C2" s="129"/>
      <c r="D2" s="130"/>
      <c r="E2" s="131"/>
      <c r="F2" s="132"/>
      <c r="G2" s="132"/>
      <c r="H2" s="132"/>
      <c r="I2" s="121"/>
    </row>
    <row r="3" spans="1:9" s="56" customFormat="1">
      <c r="A3" s="123"/>
      <c r="B3" s="124"/>
      <c r="C3" s="123"/>
      <c r="D3" s="125"/>
      <c r="E3" s="126"/>
      <c r="F3" s="127"/>
      <c r="G3" s="125"/>
      <c r="H3" s="124"/>
      <c r="I3" s="122"/>
    </row>
    <row r="4" spans="1:9">
      <c r="A4" s="53"/>
      <c r="B4" s="52"/>
      <c r="C4" s="53"/>
      <c r="D4" s="56"/>
      <c r="E4" s="55"/>
      <c r="G4" s="56"/>
      <c r="H4" s="56"/>
      <c r="I4" s="121"/>
    </row>
    <row r="5" spans="1:9">
      <c r="A5" s="53"/>
      <c r="B5" s="52"/>
      <c r="C5" s="53"/>
      <c r="D5" s="56"/>
      <c r="E5" s="60"/>
      <c r="G5" s="56"/>
      <c r="H5" s="56"/>
      <c r="I5" s="121"/>
    </row>
    <row r="6" spans="1:9">
      <c r="A6" s="53"/>
      <c r="B6" s="52"/>
      <c r="C6" s="53"/>
      <c r="D6" s="56"/>
      <c r="E6" s="55"/>
      <c r="G6" s="56"/>
      <c r="H6" s="56"/>
      <c r="I6" s="121"/>
    </row>
    <row r="7" spans="1:9">
      <c r="A7" s="53"/>
      <c r="B7" s="52"/>
      <c r="C7" s="53"/>
      <c r="D7" s="56"/>
      <c r="E7" s="55"/>
      <c r="G7" s="56"/>
      <c r="H7" s="56"/>
      <c r="I7" s="121"/>
    </row>
    <row r="8" spans="1:9">
      <c r="A8" s="53"/>
      <c r="B8" s="52"/>
      <c r="C8" s="53"/>
      <c r="D8" s="56"/>
      <c r="E8" s="55"/>
      <c r="G8" s="56"/>
      <c r="H8" s="56"/>
      <c r="I8" s="121"/>
    </row>
    <row r="9" spans="1:9">
      <c r="A9" s="53"/>
      <c r="B9" s="52"/>
      <c r="C9" s="53"/>
      <c r="D9" s="56"/>
      <c r="E9" s="55"/>
      <c r="G9" s="56"/>
      <c r="H9" s="56"/>
      <c r="I9" s="121"/>
    </row>
    <row r="10" spans="1:9">
      <c r="A10" s="53"/>
      <c r="B10" s="59"/>
      <c r="C10" s="49"/>
      <c r="F10" s="50"/>
      <c r="G10" s="50"/>
      <c r="I10" s="121"/>
    </row>
    <row r="11" spans="1:9" s="56" customFormat="1">
      <c r="A11" s="53"/>
      <c r="B11" s="52"/>
      <c r="C11" s="65"/>
      <c r="D11" s="60"/>
      <c r="E11" s="54"/>
      <c r="F11" s="58"/>
    </row>
    <row r="12" spans="1:9" s="56" customFormat="1">
      <c r="A12" s="53"/>
      <c r="B12" s="52"/>
      <c r="C12" s="65"/>
      <c r="D12" s="60"/>
      <c r="E12" s="54"/>
      <c r="F12" s="58"/>
    </row>
    <row r="13" spans="1:9" s="56" customFormat="1">
      <c r="A13" s="53"/>
      <c r="B13" s="48"/>
      <c r="C13" s="47"/>
      <c r="D13" s="61"/>
      <c r="E13" s="54"/>
      <c r="F13" s="58"/>
      <c r="H13" s="48"/>
    </row>
    <row r="14" spans="1:9" s="56" customFormat="1">
      <c r="A14" s="65"/>
      <c r="B14" s="48"/>
      <c r="C14" s="47"/>
      <c r="D14" s="48"/>
      <c r="E14" s="54"/>
      <c r="F14" s="58"/>
      <c r="G14" s="48"/>
      <c r="H14" s="48"/>
    </row>
    <row r="15" spans="1:9" s="56" customFormat="1">
      <c r="A15" s="65"/>
      <c r="B15" s="48"/>
      <c r="C15" s="47"/>
      <c r="D15" s="48"/>
      <c r="E15" s="54"/>
      <c r="F15" s="58"/>
      <c r="G15" s="48"/>
      <c r="H15" s="48"/>
    </row>
    <row r="16" spans="1:9" s="56" customFormat="1">
      <c r="A16" s="65"/>
      <c r="B16" s="48"/>
      <c r="C16" s="47"/>
      <c r="D16" s="48"/>
      <c r="E16" s="54"/>
      <c r="F16" s="58"/>
      <c r="G16" s="48"/>
      <c r="H16" s="48"/>
    </row>
    <row r="17" spans="1:8" s="56" customFormat="1">
      <c r="A17" s="65"/>
      <c r="B17" s="48"/>
      <c r="C17" s="47"/>
      <c r="D17" s="48"/>
      <c r="E17" s="54"/>
      <c r="F17" s="58"/>
      <c r="G17" s="48"/>
      <c r="H17" s="48"/>
    </row>
    <row r="19" spans="1:8" s="56" customFormat="1">
      <c r="A19" s="65"/>
      <c r="B19" s="48"/>
      <c r="C19" s="47"/>
      <c r="D19" s="48"/>
      <c r="E19" s="54"/>
      <c r="F19" s="58"/>
      <c r="G19" s="48"/>
      <c r="H19" s="48"/>
    </row>
    <row r="20" spans="1:8" s="56" customFormat="1">
      <c r="A20" s="65"/>
      <c r="B20" s="48"/>
      <c r="C20" s="47"/>
      <c r="D20" s="48"/>
      <c r="E20" s="54"/>
      <c r="F20" s="58"/>
      <c r="G20" s="48"/>
      <c r="H20" s="48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3"/>
  <sheetViews>
    <sheetView zoomScale="86" zoomScaleNormal="86" workbookViewId="0">
      <pane ySplit="1" topLeftCell="A2" activePane="bottomLeft" state="frozen"/>
      <selection pane="bottomLeft" activeCell="G2" sqref="G2:H3"/>
    </sheetView>
  </sheetViews>
  <sheetFormatPr baseColWidth="10" defaultColWidth="11.33203125" defaultRowHeight="14.4"/>
  <cols>
    <col min="1" max="1" width="19.33203125" style="4" customWidth="1"/>
    <col min="2" max="2" width="23.21875" bestFit="1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16.109375" bestFit="1" customWidth="1"/>
    <col min="7" max="7" width="20.109375" customWidth="1"/>
    <col min="8" max="8" width="12.21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45744</v>
      </c>
      <c r="B2" s="13" t="s">
        <v>34</v>
      </c>
      <c r="C2" s="134">
        <v>45748</v>
      </c>
      <c r="D2" s="135">
        <v>2.11</v>
      </c>
      <c r="E2" s="136"/>
      <c r="F2" s="137"/>
      <c r="G2" s="138" t="s">
        <v>8</v>
      </c>
      <c r="H2" s="139" t="s">
        <v>36</v>
      </c>
    </row>
    <row r="3" spans="1:8">
      <c r="A3" s="134">
        <v>45744</v>
      </c>
      <c r="B3" s="13" t="s">
        <v>35</v>
      </c>
      <c r="C3" s="134">
        <v>45748</v>
      </c>
      <c r="D3" s="135">
        <v>0.4</v>
      </c>
      <c r="E3" s="136"/>
      <c r="F3" s="137"/>
      <c r="G3" s="138" t="s">
        <v>8</v>
      </c>
      <c r="H3" s="139" t="s">
        <v>36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8" zoomScaleNormal="98" workbookViewId="0">
      <pane ySplit="1" topLeftCell="A2" activePane="bottomLeft" state="frozen"/>
      <selection pane="bottomLeft" activeCell="G2" sqref="G2:H3"/>
    </sheetView>
  </sheetViews>
  <sheetFormatPr baseColWidth="10" defaultColWidth="11.33203125" defaultRowHeight="14.4"/>
  <cols>
    <col min="1" max="1" width="11" style="36" bestFit="1" customWidth="1"/>
    <col min="2" max="2" width="25.6640625" style="30" bestFit="1" customWidth="1"/>
    <col min="3" max="3" width="16" style="34" bestFit="1" customWidth="1"/>
    <col min="4" max="4" width="10.77734375" style="30" bestFit="1" customWidth="1"/>
    <col min="5" max="5" width="15.33203125" style="38" customWidth="1"/>
    <col min="6" max="6" width="32.5546875" style="30" bestFit="1" customWidth="1"/>
    <col min="7" max="7" width="15.109375" style="30" bestFit="1" customWidth="1"/>
    <col min="8" max="8" width="25" style="30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45777</v>
      </c>
      <c r="B2" s="13" t="s">
        <v>37</v>
      </c>
      <c r="C2" s="134">
        <v>45778</v>
      </c>
      <c r="D2" s="135">
        <v>0.4</v>
      </c>
      <c r="E2" s="136"/>
      <c r="F2" s="137"/>
      <c r="G2" s="138" t="s">
        <v>8</v>
      </c>
      <c r="H2" s="139" t="s">
        <v>36</v>
      </c>
    </row>
    <row r="3" spans="1:8">
      <c r="A3" s="134">
        <v>45777</v>
      </c>
      <c r="B3" s="13" t="s">
        <v>38</v>
      </c>
      <c r="C3" s="134">
        <v>45778</v>
      </c>
      <c r="D3" s="135">
        <v>2.08</v>
      </c>
      <c r="E3" s="136"/>
      <c r="F3" s="137"/>
      <c r="G3" s="138" t="s">
        <v>8</v>
      </c>
      <c r="H3" s="139" t="s">
        <v>36</v>
      </c>
    </row>
    <row r="4" spans="1:8">
      <c r="A4" s="30"/>
      <c r="C4" s="30"/>
      <c r="E4" s="30"/>
    </row>
    <row r="20" spans="8:8">
      <c r="H20"/>
    </row>
    <row r="33" spans="4:4">
      <c r="D33" s="37"/>
    </row>
    <row r="34" spans="4:4">
      <c r="D34" s="37"/>
    </row>
    <row r="35" spans="4:4">
      <c r="D35" s="37"/>
    </row>
    <row r="36" spans="4:4">
      <c r="D36" s="37"/>
    </row>
    <row r="37" spans="4:4">
      <c r="D37" s="37"/>
    </row>
    <row r="38" spans="4:4">
      <c r="D38" s="37"/>
    </row>
    <row r="39" spans="4:4">
      <c r="D39" s="37"/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C1" zoomScale="96" zoomScaleNormal="96" workbookViewId="0">
      <selection activeCell="G3" sqref="G3:H3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21.8867187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45807</v>
      </c>
      <c r="B2" s="13" t="s">
        <v>37</v>
      </c>
      <c r="C2" s="134">
        <v>45809</v>
      </c>
      <c r="D2" s="135">
        <v>0.4</v>
      </c>
      <c r="E2" s="136"/>
      <c r="F2" s="137"/>
      <c r="G2" s="138" t="s">
        <v>8</v>
      </c>
      <c r="H2" s="139" t="s">
        <v>36</v>
      </c>
    </row>
    <row r="3" spans="1:8">
      <c r="A3" s="134">
        <v>45807</v>
      </c>
      <c r="B3" s="13" t="s">
        <v>38</v>
      </c>
      <c r="C3" s="134">
        <v>45809</v>
      </c>
      <c r="D3" s="135">
        <v>2.09</v>
      </c>
      <c r="E3" s="136"/>
      <c r="F3" s="137"/>
      <c r="G3" s="138" t="s">
        <v>8</v>
      </c>
      <c r="H3" s="139" t="s">
        <v>36</v>
      </c>
    </row>
    <row r="20" spans="7:7">
      <c r="G20" s="133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G2" sqref="G2:H3"/>
    </sheetView>
  </sheetViews>
  <sheetFormatPr baseColWidth="10" defaultColWidth="11.33203125" defaultRowHeight="14.4"/>
  <cols>
    <col min="1" max="1" width="12.33203125" customWidth="1"/>
    <col min="2" max="2" width="24.5546875" customWidth="1"/>
    <col min="3" max="3" width="14.6640625" customWidth="1"/>
    <col min="4" max="4" width="11.5546875" customWidth="1"/>
    <col min="5" max="5" width="12.6640625" customWidth="1"/>
    <col min="6" max="6" width="15.44140625" bestFit="1" customWidth="1"/>
    <col min="7" max="7" width="14.5546875" bestFit="1" customWidth="1"/>
    <col min="8" max="8" width="9.88671875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>
      <c r="A2" s="134">
        <v>45838</v>
      </c>
      <c r="B2" s="13" t="s">
        <v>37</v>
      </c>
      <c r="C2" s="134">
        <v>45839</v>
      </c>
      <c r="D2" s="135">
        <v>0.39</v>
      </c>
      <c r="E2" s="136"/>
      <c r="F2" s="137"/>
      <c r="G2" s="138" t="s">
        <v>8</v>
      </c>
      <c r="H2" s="139" t="s">
        <v>36</v>
      </c>
    </row>
    <row r="3" spans="1:8" s="3" customFormat="1">
      <c r="A3" s="134">
        <v>45838</v>
      </c>
      <c r="B3" s="13" t="s">
        <v>38</v>
      </c>
      <c r="C3" s="134">
        <v>45839</v>
      </c>
      <c r="D3" s="135">
        <v>2.0699999999999998</v>
      </c>
      <c r="E3" s="136"/>
      <c r="F3" s="137"/>
      <c r="G3" s="138" t="s">
        <v>8</v>
      </c>
      <c r="H3" s="139" t="s">
        <v>36</v>
      </c>
    </row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 activeCell="G2" sqref="G2:H3"/>
    </sheetView>
  </sheetViews>
  <sheetFormatPr baseColWidth="10" defaultColWidth="11.33203125" defaultRowHeight="14.4"/>
  <cols>
    <col min="1" max="1" width="15.33203125" style="4" bestFit="1" customWidth="1"/>
    <col min="2" max="2" width="22.21875" bestFit="1" customWidth="1"/>
    <col min="3" max="3" width="10.88671875" bestFit="1" customWidth="1"/>
    <col min="4" max="4" width="9.5546875" bestFit="1" customWidth="1"/>
    <col min="5" max="5" width="10" bestFit="1" customWidth="1"/>
    <col min="6" max="6" width="22.109375" bestFit="1" customWidth="1"/>
    <col min="7" max="7" width="16.6640625" bestFit="1" customWidth="1"/>
    <col min="8" max="8" width="12.2187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34">
        <v>45869</v>
      </c>
      <c r="B2" s="13" t="s">
        <v>38</v>
      </c>
      <c r="C2" s="134">
        <v>45870</v>
      </c>
      <c r="D2" s="135">
        <v>2.1</v>
      </c>
      <c r="E2" s="136"/>
      <c r="F2" s="137"/>
      <c r="G2" s="138" t="s">
        <v>8</v>
      </c>
      <c r="H2" s="139" t="s">
        <v>36</v>
      </c>
    </row>
    <row r="3" spans="1:8">
      <c r="A3" s="134">
        <v>45869</v>
      </c>
      <c r="B3" s="13" t="s">
        <v>37</v>
      </c>
      <c r="C3" s="134">
        <v>45870</v>
      </c>
      <c r="D3" s="135">
        <v>0.4</v>
      </c>
      <c r="E3" s="136"/>
      <c r="F3" s="137"/>
      <c r="G3" s="138" t="s">
        <v>8</v>
      </c>
      <c r="H3" s="139" t="s">
        <v>36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tabSelected="1" zoomScale="98" zoomScaleNormal="98" workbookViewId="0">
      <pane ySplit="1" topLeftCell="A2" activePane="bottomLeft" state="frozen"/>
      <selection pane="bottomLeft" activeCell="D15" sqref="D15"/>
    </sheetView>
  </sheetViews>
  <sheetFormatPr baseColWidth="10" defaultColWidth="11.33203125" defaultRowHeight="14.4"/>
  <cols>
    <col min="1" max="1" width="11.6640625" customWidth="1"/>
    <col min="2" max="2" width="24.77734375" bestFit="1" customWidth="1"/>
    <col min="3" max="3" width="17.5546875" style="21" bestFit="1" customWidth="1"/>
    <col min="6" max="6" width="26.5546875" bestFit="1" customWidth="1"/>
    <col min="7" max="7" width="19" customWidth="1"/>
    <col min="8" max="8" width="20.664062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34">
        <v>45898</v>
      </c>
      <c r="B2" s="13" t="s">
        <v>38</v>
      </c>
      <c r="C2" s="134">
        <v>45901</v>
      </c>
      <c r="D2" s="135">
        <v>1.31</v>
      </c>
      <c r="E2" s="136"/>
      <c r="F2" s="137"/>
      <c r="G2" s="138" t="s">
        <v>8</v>
      </c>
      <c r="H2" s="139" t="s">
        <v>36</v>
      </c>
    </row>
    <row r="3" spans="1:8">
      <c r="A3" s="134">
        <v>45898</v>
      </c>
      <c r="B3" s="13" t="s">
        <v>37</v>
      </c>
      <c r="C3" s="134">
        <v>45901</v>
      </c>
      <c r="D3" s="135">
        <v>0.25</v>
      </c>
      <c r="E3" s="136"/>
      <c r="F3" s="137"/>
      <c r="G3" s="138" t="s">
        <v>8</v>
      </c>
      <c r="H3" s="139" t="s">
        <v>36</v>
      </c>
    </row>
    <row r="4" spans="1:8">
      <c r="C4"/>
    </row>
    <row r="5" spans="1:8">
      <c r="C5"/>
    </row>
    <row r="6" spans="1:8">
      <c r="C6"/>
    </row>
    <row r="7" spans="1:8">
      <c r="C7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12" zoomScaleNormal="112" workbookViewId="0">
      <selection activeCell="F18" sqref="F18"/>
    </sheetView>
  </sheetViews>
  <sheetFormatPr baseColWidth="10" defaultColWidth="11.33203125" defaultRowHeight="14.4"/>
  <cols>
    <col min="1" max="1" width="11.44140625" bestFit="1" customWidth="1"/>
    <col min="2" max="2" width="25.33203125" bestFit="1" customWidth="1"/>
    <col min="3" max="3" width="11.44140625" style="4" bestFit="1" customWidth="1"/>
    <col min="4" max="4" width="13.21875" style="21" bestFit="1" customWidth="1"/>
    <col min="5" max="5" width="10.44140625" style="22" bestFit="1" customWidth="1"/>
    <col min="6" max="6" width="17.6640625" style="24" bestFit="1" customWidth="1"/>
    <col min="7" max="7" width="15.109375" style="25" bestFit="1" customWidth="1"/>
    <col min="8" max="8" width="12.3320312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2"/>
      <c r="C2"/>
      <c r="D2"/>
      <c r="E2"/>
      <c r="F2"/>
      <c r="G2"/>
      <c r="H2"/>
    </row>
    <row r="3" spans="1:9">
      <c r="A3" s="2"/>
      <c r="C3"/>
      <c r="D3"/>
      <c r="E3"/>
      <c r="F3"/>
      <c r="G3"/>
      <c r="H3"/>
    </row>
    <row r="4" spans="1:9">
      <c r="A4" s="2"/>
      <c r="B4" s="102"/>
      <c r="C4" s="103"/>
      <c r="D4" s="105"/>
      <c r="E4" s="106"/>
      <c r="F4" s="96"/>
      <c r="G4" s="94"/>
      <c r="H4" s="94"/>
      <c r="I4" s="2"/>
    </row>
    <row r="5" spans="1:9">
      <c r="A5" s="2"/>
      <c r="B5" s="102"/>
      <c r="C5" s="103"/>
      <c r="D5" s="107"/>
      <c r="E5" s="105"/>
      <c r="F5" s="96"/>
      <c r="G5" s="94"/>
      <c r="H5" s="94"/>
      <c r="I5" s="2"/>
    </row>
    <row r="6" spans="1:9">
      <c r="A6" s="2"/>
      <c r="B6" s="102"/>
      <c r="C6" s="103"/>
      <c r="D6" s="105"/>
      <c r="E6" s="106"/>
      <c r="F6" s="96"/>
      <c r="G6" s="94"/>
      <c r="H6" s="94"/>
      <c r="I6" s="2"/>
    </row>
    <row r="7" spans="1:9">
      <c r="A7" s="2"/>
      <c r="B7" s="102"/>
      <c r="C7" s="103"/>
      <c r="D7" s="107"/>
      <c r="E7" s="105"/>
      <c r="F7" s="96"/>
      <c r="G7" s="94"/>
      <c r="H7" s="94"/>
      <c r="I7" s="2"/>
    </row>
    <row r="8" spans="1:9">
      <c r="A8" s="2"/>
      <c r="B8" s="102"/>
      <c r="C8" s="103"/>
      <c r="D8" s="105"/>
      <c r="E8" s="106"/>
      <c r="F8" s="96"/>
      <c r="G8" s="94"/>
      <c r="H8" s="94"/>
      <c r="I8" s="2"/>
    </row>
    <row r="9" spans="1:9">
      <c r="A9" s="2"/>
      <c r="B9" s="102"/>
      <c r="C9" s="103"/>
      <c r="D9" s="107"/>
      <c r="E9" s="105"/>
      <c r="F9" s="96"/>
      <c r="G9" s="94"/>
      <c r="H9" s="94"/>
      <c r="I9" s="2"/>
    </row>
    <row r="10" spans="1:9">
      <c r="A10" s="2"/>
      <c r="B10" s="102"/>
      <c r="C10" s="103"/>
      <c r="D10" s="105"/>
      <c r="E10" s="106"/>
      <c r="F10" s="96"/>
      <c r="G10" s="94"/>
      <c r="H10" s="94"/>
      <c r="I10" s="2"/>
    </row>
    <row r="11" spans="1:9">
      <c r="A11" s="2"/>
      <c r="B11" s="102"/>
      <c r="C11" s="104"/>
      <c r="D11" s="107"/>
      <c r="E11" s="105"/>
      <c r="F11" s="96"/>
      <c r="G11" s="94"/>
      <c r="H11" s="94"/>
      <c r="I11" s="2"/>
    </row>
    <row r="12" spans="1:9">
      <c r="A12" s="2"/>
      <c r="B12" s="102"/>
      <c r="C12" s="104"/>
      <c r="D12" s="107"/>
      <c r="E12" s="105"/>
      <c r="F12" s="96"/>
      <c r="G12" s="94"/>
      <c r="H12" s="94"/>
      <c r="I12" s="2"/>
    </row>
    <row r="13" spans="1:9">
      <c r="A13" s="2"/>
      <c r="B13" s="102"/>
      <c r="C13" s="104"/>
      <c r="D13" s="107"/>
      <c r="E13" s="105"/>
      <c r="F13" s="96"/>
      <c r="G13" s="94"/>
      <c r="H13" s="94"/>
      <c r="I13" s="2"/>
    </row>
    <row r="14" spans="1:9">
      <c r="A14" s="2"/>
      <c r="B14" s="102"/>
      <c r="C14" s="104"/>
      <c r="D14" s="107"/>
      <c r="E14" s="105"/>
      <c r="F14" s="96"/>
      <c r="G14" s="94"/>
      <c r="H14" s="94"/>
      <c r="I14" s="2"/>
    </row>
    <row r="15" spans="1:9">
      <c r="A15" s="2"/>
      <c r="B15" s="102"/>
      <c r="C15" s="104"/>
      <c r="D15" s="107"/>
      <c r="E15" s="105"/>
      <c r="F15" s="96"/>
      <c r="G15" s="94"/>
      <c r="H15" s="94"/>
      <c r="I15" s="2"/>
    </row>
    <row r="16" spans="1:9">
      <c r="A16" s="2"/>
      <c r="C16" s="104"/>
      <c r="D16" s="107"/>
      <c r="E16" s="105"/>
      <c r="F16" s="96"/>
      <c r="G16" s="94"/>
      <c r="H16" s="94"/>
      <c r="I16" s="2"/>
    </row>
    <row r="17" spans="1:9">
      <c r="A17" s="2"/>
      <c r="B17" s="2"/>
      <c r="C17" s="86"/>
      <c r="D17" s="85"/>
      <c r="E17" s="95"/>
      <c r="F17" s="96"/>
      <c r="G17" s="94"/>
      <c r="H17" s="94"/>
      <c r="I17" s="2"/>
    </row>
    <row r="18" spans="1:9">
      <c r="A18" s="2"/>
      <c r="B18" s="2"/>
      <c r="C18" s="86"/>
      <c r="D18" s="85"/>
      <c r="E18" s="95"/>
      <c r="F18" s="96"/>
      <c r="G18" s="94"/>
      <c r="H18" s="94"/>
      <c r="I18" s="2"/>
    </row>
    <row r="19" spans="1:9">
      <c r="A19" s="2"/>
      <c r="B19" s="2"/>
      <c r="C19" s="86"/>
      <c r="D19" s="85"/>
      <c r="E19" s="95"/>
      <c r="F19" s="96"/>
      <c r="G19" s="94"/>
      <c r="H19" s="94"/>
      <c r="I19" s="2"/>
    </row>
    <row r="20" spans="1:9">
      <c r="A20" s="2"/>
      <c r="B20" s="2"/>
      <c r="C20" s="86"/>
      <c r="D20" s="85"/>
      <c r="E20" s="95"/>
      <c r="F20" s="96"/>
      <c r="G20" s="94"/>
      <c r="H20" s="94"/>
      <c r="I20" s="2"/>
    </row>
    <row r="21" spans="1:9">
      <c r="A21" s="2"/>
      <c r="B21" s="2"/>
      <c r="C21" s="86"/>
      <c r="D21" s="85"/>
      <c r="E21" s="95"/>
      <c r="F21" s="96"/>
      <c r="G21" s="94"/>
      <c r="H21" s="94"/>
      <c r="I21" s="2"/>
    </row>
    <row r="22" spans="1:9">
      <c r="A22" s="2"/>
      <c r="B22" s="2"/>
      <c r="C22" s="86"/>
      <c r="D22" s="85"/>
      <c r="E22" s="95"/>
      <c r="F22" s="96"/>
      <c r="G22" s="94"/>
      <c r="H22" s="94"/>
      <c r="I22" s="2"/>
    </row>
    <row r="23" spans="1:9">
      <c r="A23" s="2"/>
      <c r="B23" s="2"/>
      <c r="C23" s="86"/>
      <c r="D23" s="85"/>
      <c r="E23" s="95"/>
      <c r="F23" s="96"/>
      <c r="G23" s="94"/>
      <c r="H23" s="94"/>
      <c r="I23" s="2"/>
    </row>
    <row r="24" spans="1:9">
      <c r="A24" s="2"/>
      <c r="B24" s="2"/>
      <c r="C24" s="86"/>
      <c r="D24" s="85"/>
      <c r="E24" s="95"/>
      <c r="F24" s="96"/>
      <c r="G24" s="94"/>
      <c r="H24" s="94"/>
      <c r="I24" s="2"/>
    </row>
    <row r="25" spans="1:9">
      <c r="A25" s="2"/>
      <c r="B25" s="2"/>
      <c r="C25" s="86"/>
      <c r="D25" s="85"/>
      <c r="E25" s="95"/>
      <c r="F25" s="96"/>
      <c r="G25" s="94"/>
      <c r="H25" s="94"/>
      <c r="I25" s="2"/>
    </row>
    <row r="26" spans="1:9">
      <c r="A26" s="2"/>
      <c r="B26" s="2"/>
      <c r="C26" s="86"/>
      <c r="D26" s="85"/>
      <c r="E26" s="95"/>
      <c r="F26" s="96"/>
      <c r="G26" s="94"/>
      <c r="H26" s="94"/>
      <c r="I26" s="2"/>
    </row>
    <row r="27" spans="1:9">
      <c r="A27" s="2"/>
      <c r="B27" s="2"/>
      <c r="C27" s="86"/>
      <c r="D27" s="85"/>
      <c r="E27" s="95"/>
      <c r="F27" s="96"/>
      <c r="G27" s="94"/>
      <c r="H27" s="94"/>
      <c r="I27" s="2"/>
    </row>
    <row r="28" spans="1:9">
      <c r="A28" s="2"/>
      <c r="B28" s="2"/>
      <c r="C28" s="86"/>
      <c r="D28" s="85"/>
      <c r="E28" s="95"/>
      <c r="F28" s="96"/>
      <c r="G28" s="94"/>
      <c r="H28" s="94"/>
      <c r="I28" s="2"/>
    </row>
    <row r="29" spans="1:9">
      <c r="A29" s="2"/>
      <c r="B29" s="2"/>
      <c r="C29" s="86"/>
      <c r="D29" s="85"/>
      <c r="E29" s="95"/>
      <c r="F29" s="96"/>
      <c r="G29" s="94"/>
      <c r="H29" s="94"/>
      <c r="I29" s="2"/>
    </row>
    <row r="30" spans="1:9">
      <c r="A30" s="2"/>
      <c r="B30" s="2"/>
      <c r="C30" s="86"/>
      <c r="D30" s="85"/>
      <c r="E30" s="95"/>
      <c r="F30" s="96"/>
      <c r="G30" s="94"/>
      <c r="H30" s="94"/>
      <c r="I30" s="2"/>
    </row>
    <row r="31" spans="1:9">
      <c r="A31" s="2"/>
      <c r="B31" s="2"/>
      <c r="C31" s="86"/>
      <c r="D31" s="85"/>
      <c r="E31" s="95"/>
      <c r="F31" s="96"/>
      <c r="G31" s="94"/>
      <c r="H31" s="94"/>
      <c r="I31" s="2"/>
    </row>
    <row r="32" spans="1:9">
      <c r="A32" s="2"/>
      <c r="B32" s="2"/>
      <c r="C32" s="86"/>
      <c r="D32" s="85"/>
      <c r="E32" s="95"/>
      <c r="F32" s="96"/>
      <c r="G32" s="94"/>
      <c r="H32" s="94"/>
      <c r="I32" s="2"/>
    </row>
    <row r="33" spans="1:9">
      <c r="A33" s="2"/>
      <c r="B33" s="2"/>
      <c r="C33" s="86"/>
      <c r="D33" s="85"/>
      <c r="E33" s="95"/>
      <c r="F33" s="96"/>
      <c r="G33" s="94"/>
      <c r="H33" s="94"/>
      <c r="I33" s="2"/>
    </row>
    <row r="34" spans="1:9">
      <c r="A34" s="2"/>
      <c r="B34" s="2"/>
      <c r="C34" s="86"/>
      <c r="D34" s="85"/>
      <c r="E34" s="95"/>
      <c r="F34" s="96"/>
      <c r="G34" s="94"/>
      <c r="H34" s="94"/>
      <c r="I34" s="2"/>
    </row>
    <row r="35" spans="1:9">
      <c r="A35" s="2"/>
      <c r="B35" s="2"/>
      <c r="C35" s="86"/>
      <c r="D35" s="85"/>
      <c r="E35" s="95"/>
      <c r="F35" s="96"/>
      <c r="G35" s="94"/>
      <c r="H35" s="94"/>
      <c r="I35" s="2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2"/>
      <c r="C37" s="86"/>
      <c r="D37" s="85"/>
      <c r="E37" s="95"/>
      <c r="F37" s="96"/>
      <c r="G37" s="94"/>
      <c r="H37" s="94"/>
      <c r="I37" s="2"/>
    </row>
    <row r="38" spans="1:9">
      <c r="A38" s="2"/>
      <c r="B38" s="2"/>
      <c r="C38" s="86"/>
      <c r="D38" s="85"/>
      <c r="E38" s="95"/>
      <c r="F38" s="96"/>
      <c r="G38" s="94"/>
      <c r="H38" s="94"/>
      <c r="I38" s="2"/>
    </row>
    <row r="39" spans="1:9">
      <c r="A39" s="2"/>
      <c r="B39" s="2"/>
      <c r="C39" s="86"/>
      <c r="D39" s="85"/>
      <c r="E39" s="95"/>
      <c r="F39" s="96"/>
      <c r="G39" s="94"/>
      <c r="H39" s="94"/>
      <c r="I39" s="2"/>
    </row>
    <row r="40" spans="1:9">
      <c r="A40" s="2"/>
      <c r="B40" s="2"/>
      <c r="C40" s="86"/>
      <c r="D40" s="85"/>
      <c r="E40" s="95"/>
      <c r="F40" s="96"/>
      <c r="G40" s="94"/>
      <c r="H40" s="94"/>
      <c r="I40" s="2"/>
    </row>
    <row r="41" spans="1:9">
      <c r="A41" s="2"/>
      <c r="B41" s="2"/>
      <c r="C41" s="86"/>
      <c r="D41" s="85"/>
      <c r="E41" s="95"/>
      <c r="F41" s="96"/>
      <c r="G41" s="94"/>
      <c r="H41" s="94"/>
      <c r="I41" s="2"/>
    </row>
    <row r="42" spans="1:9">
      <c r="A42" s="2"/>
      <c r="B42" s="2"/>
      <c r="C42" s="86"/>
      <c r="D42" s="85"/>
      <c r="E42" s="95"/>
      <c r="F42" s="96"/>
      <c r="G42" s="94"/>
      <c r="H42" s="94"/>
      <c r="I42" s="2"/>
    </row>
    <row r="43" spans="1:9">
      <c r="A43" s="2"/>
      <c r="B43" s="2"/>
      <c r="C43" s="86"/>
      <c r="D43" s="85"/>
      <c r="E43" s="95"/>
      <c r="F43" s="96"/>
      <c r="G43" s="94"/>
      <c r="H43" s="94"/>
      <c r="I43" s="2"/>
    </row>
    <row r="44" spans="1:9">
      <c r="A44" s="2"/>
      <c r="B44" s="2"/>
      <c r="C44" s="86"/>
      <c r="D44" s="85"/>
      <c r="E44" s="95"/>
      <c r="F44" s="96"/>
      <c r="G44" s="94"/>
      <c r="H44" s="94"/>
      <c r="I44" s="2"/>
    </row>
    <row r="45" spans="1:9">
      <c r="A45" s="2"/>
      <c r="B45" s="2"/>
      <c r="C45" s="86"/>
      <c r="D45" s="85"/>
      <c r="E45" s="95"/>
      <c r="F45" s="96"/>
      <c r="G45" s="94"/>
      <c r="H45" s="94"/>
      <c r="I45" s="2"/>
    </row>
    <row r="46" spans="1:9">
      <c r="A46" s="2"/>
      <c r="B46" s="2"/>
      <c r="C46" s="86"/>
      <c r="D46" s="85"/>
      <c r="E46" s="95"/>
      <c r="F46" s="96"/>
      <c r="G46" s="94"/>
      <c r="H46" s="94"/>
      <c r="I46" s="2"/>
    </row>
    <row r="47" spans="1:9">
      <c r="A47" s="2"/>
      <c r="B47" s="2"/>
      <c r="C47" s="86"/>
      <c r="D47" s="85"/>
      <c r="E47" s="95"/>
      <c r="F47" s="96"/>
      <c r="G47" s="94"/>
      <c r="H47" s="94"/>
      <c r="I47" s="2"/>
    </row>
    <row r="48" spans="1:9">
      <c r="A48" s="2"/>
      <c r="B48" s="2"/>
      <c r="C48" s="86"/>
      <c r="D48" s="85"/>
      <c r="E48" s="95"/>
      <c r="F48" s="96"/>
      <c r="G48" s="94"/>
      <c r="H48" s="94"/>
      <c r="I48" s="2"/>
    </row>
    <row r="49" spans="1:9">
      <c r="A49" s="2"/>
      <c r="B49" s="2"/>
      <c r="C49" s="86"/>
      <c r="D49" s="85"/>
      <c r="E49" s="95"/>
      <c r="F49" s="96"/>
      <c r="G49" s="94"/>
      <c r="H49" s="94"/>
      <c r="I49" s="2"/>
    </row>
    <row r="50" spans="1:9">
      <c r="A50" s="2"/>
      <c r="B50" s="2"/>
      <c r="C50" s="86"/>
      <c r="D50" s="85"/>
      <c r="E50" s="95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I71" s="2"/>
    </row>
    <row r="72" spans="1:9">
      <c r="I72" s="2"/>
    </row>
    <row r="73" spans="1:9">
      <c r="I73" s="2"/>
    </row>
    <row r="74" spans="1:9">
      <c r="I74" s="2"/>
    </row>
    <row r="75" spans="1:9">
      <c r="I75" s="2"/>
    </row>
    <row r="76" spans="1:9">
      <c r="I76" s="2"/>
    </row>
    <row r="77" spans="1:9">
      <c r="I77" s="2"/>
    </row>
    <row r="78" spans="1:9">
      <c r="I78" s="2"/>
    </row>
    <row r="79" spans="1:9">
      <c r="I79" s="2"/>
    </row>
    <row r="80" spans="1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2025-09-03T11:44:49Z</dcterms:modified>
</cp:coreProperties>
</file>