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06\bulletins\stc\STC KANE\"/>
    </mc:Choice>
  </mc:AlternateContent>
  <bookViews>
    <workbookView xWindow="0" yWindow="0" windowWidth="28800" windowHeight="15390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'2023'!$B$19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KM" localSheetId="0">'2023'!#REF!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8" i="14" l="1"/>
  <c r="H24" i="14" l="1"/>
  <c r="H25" i="14" l="1"/>
  <c r="H8" i="14"/>
  <c r="H17" i="14"/>
  <c r="N25" i="14" l="1"/>
  <c r="M25" i="14"/>
  <c r="L25" i="14"/>
  <c r="K25" i="14"/>
  <c r="J25" i="14"/>
  <c r="I25" i="14"/>
  <c r="G25" i="14"/>
  <c r="D25" i="14"/>
  <c r="C25" i="14"/>
  <c r="G24" i="14"/>
  <c r="F24" i="14"/>
  <c r="F25" i="14" s="1"/>
  <c r="E24" i="14"/>
  <c r="E25" i="14" s="1"/>
  <c r="P23" i="14"/>
  <c r="N20" i="14"/>
  <c r="N27" i="14" s="1"/>
  <c r="M20" i="14"/>
  <c r="M27" i="14" s="1"/>
  <c r="L20" i="14"/>
  <c r="L27" i="14" s="1"/>
  <c r="K20" i="14"/>
  <c r="K27" i="14" s="1"/>
  <c r="J20" i="14"/>
  <c r="J27" i="14" s="1"/>
  <c r="I20" i="14"/>
  <c r="H20" i="14"/>
  <c r="D20" i="14"/>
  <c r="D27" i="14" s="1"/>
  <c r="C20" i="14"/>
  <c r="C27" i="14" s="1"/>
  <c r="P19" i="14"/>
  <c r="G17" i="14"/>
  <c r="G20" i="14" s="1"/>
  <c r="F17" i="14"/>
  <c r="F20" i="14" s="1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G8" i="14"/>
  <c r="F8" i="14"/>
  <c r="E8" i="14"/>
  <c r="D8" i="14"/>
  <c r="C8" i="14"/>
  <c r="P7" i="14"/>
  <c r="P6" i="14"/>
  <c r="E20" i="14" l="1"/>
  <c r="I27" i="14"/>
  <c r="G27" i="14"/>
  <c r="P8" i="14"/>
  <c r="F27" i="14"/>
  <c r="H27" i="14"/>
  <c r="P20" i="14"/>
  <c r="E27" i="14"/>
  <c r="P25" i="14"/>
  <c r="P24" i="14"/>
  <c r="P27" i="14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<sst xmlns="http://schemas.openxmlformats.org/spreadsheetml/2006/main" count="41" uniqueCount="40">
  <si>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</si>
  <si>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</si>
  <si>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</si>
  <si>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</si>
  <si>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</si>
  <si>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</si>
  <si>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</si>
  <si>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</si>
  <si>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</si>
  <si>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</si>
  <si>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</si>
  <si>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</si>
  <si>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</si>
  <si>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</si>
  <si>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</si>
  <si>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</si>
  <si>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</si>
  <si>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</si>
  <si>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</si>
  <si>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</si>
  <si>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</si>
  <si>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</si>
  <si>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</si>
  <si>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</si>
  <si>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</si>
  <si>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</si>
  <si>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</si>
  <si>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</si>
  <si>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</si>
  <si>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</si>
  <si>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</si>
  <si>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</si>
  <si>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</si>
  <si>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</si>
  <si>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</si>
  <si>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</si>
  <si>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</si>
  <si>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</si>
  <si>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</si>
  <si>
    <t>Comission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</si>
</sst>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7" zoomScale="115" zoomScaleNormal="115" workbookViewId="0">
      <selection activeCell="H20" sqref="H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20</v>
      </c>
      <c r="F6" s="37">
        <v>20</v>
      </c>
      <c r="G6" s="37">
        <v>20</v>
      </c>
      <c r="H6" s="37">
        <v>13</v>
      </c>
      <c r="I6" s="37"/>
      <c r="J6" s="37"/>
      <c r="K6" s="37"/>
      <c r="L6" s="37"/>
      <c r="M6" s="37"/>
      <c r="N6" s="37"/>
      <c r="O6" s="36"/>
      <c r="P6" s="55">
        <f>SUM(C6:N6)</f>
        <v>73</v>
      </c>
    </row>
    <row r="7" spans="2:16" x14ac:dyDescent="0.45">
      <c r="B7" s="9" t="s">
        <v>21</v>
      </c>
      <c r="C7" s="37"/>
      <c r="D7" s="37"/>
      <c r="E7" s="37">
        <v>15</v>
      </c>
      <c r="F7" s="37">
        <v>19</v>
      </c>
      <c r="G7" s="37">
        <v>20</v>
      </c>
      <c r="H7" s="37">
        <v>22</v>
      </c>
      <c r="I7" s="37"/>
      <c r="J7" s="37"/>
      <c r="K7" s="37"/>
      <c r="L7" s="37"/>
      <c r="M7" s="37"/>
      <c r="N7" s="37"/>
      <c r="O7" s="36"/>
      <c r="P7" s="55">
        <f>SUM(C7:N7)</f>
        <v>76</v>
      </c>
    </row>
    <row r="8" spans="2:16" x14ac:dyDescent="0.45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-5</v>
      </c>
      <c r="F8" s="59">
        <f t="shared" si="0"/>
        <v>-1</v>
      </c>
      <c r="G8" s="59">
        <f t="shared" si="0"/>
        <v>0</v>
      </c>
      <c r="H8" s="59">
        <f t="shared" si="0"/>
        <v>9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15</v>
      </c>
      <c r="F11" s="11">
        <v>19</v>
      </c>
      <c r="G11" s="11">
        <v>20</v>
      </c>
      <c r="H11" s="11">
        <v>22</v>
      </c>
      <c r="I11" s="11"/>
      <c r="J11" s="11"/>
      <c r="K11" s="11"/>
      <c r="L11" s="11"/>
      <c r="M11" s="11"/>
      <c r="N11" s="11"/>
      <c r="P11" s="56">
        <f>SUM(C11:N11)</f>
        <v>76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6825</v>
      </c>
      <c r="F17" s="10">
        <f>F11*Params!$C$5*(1-Params!$C$3)-Params!$C$4</f>
        <v>8665</v>
      </c>
      <c r="G17" s="10">
        <f>G11*Params!$C$5*(1-Params!$C$3)-Params!$C$4</f>
        <v>9125</v>
      </c>
      <c r="H17" s="10">
        <f>H11*Params!$C$5*(1-Params!$C$3)-Params!$C$4</f>
        <v>10045</v>
      </c>
      <c r="I17" s="10"/>
      <c r="J17" s="10"/>
      <c r="K17" s="10"/>
      <c r="L17" s="10"/>
      <c r="M17" s="10"/>
      <c r="N17" s="10"/>
      <c r="O17" s="4"/>
      <c r="P17" s="41">
        <f>SUM(C17:N17)</f>
        <v>34660</v>
      </c>
    </row>
    <row r="18" spans="2:16" x14ac:dyDescent="0.45">
      <c r="B18" s="9" t="s">
        <v>39</v>
      </c>
      <c r="C18" s="10"/>
      <c r="D18" s="10"/>
      <c r="E18" s="10"/>
      <c r="F18" s="10"/>
      <c r="G18" s="10"/>
      <c r="H18" s="10">
        <v>1550</v>
      </c>
      <c r="I18" s="10"/>
      <c r="J18" s="10"/>
      <c r="K18" s="10"/>
      <c r="L18" s="10"/>
      <c r="M18" s="10"/>
      <c r="N18" s="10"/>
      <c r="O18" s="4"/>
      <c r="P18" s="41">
        <f>SUM(C18:N18)</f>
        <v>1550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SUM(C17:C19)</f>
        <v>0</v>
      </c>
      <c r="D20" s="28">
        <f t="shared" si="1"/>
        <v>0</v>
      </c>
      <c r="E20" s="28">
        <f t="shared" si="1"/>
        <v>6825</v>
      </c>
      <c r="F20" s="28">
        <f t="shared" si="1"/>
        <v>8665</v>
      </c>
      <c r="G20" s="28">
        <f t="shared" si="1"/>
        <v>9125</v>
      </c>
      <c r="H20" s="28">
        <f t="shared" si="1"/>
        <v>11595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36210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/>
      <c r="D23" s="10"/>
      <c r="E23" s="10">
        <v>4012.41</v>
      </c>
      <c r="F23" s="10">
        <v>5673.57</v>
      </c>
      <c r="G23" s="10">
        <v>5673.57</v>
      </c>
      <c r="H23" s="10">
        <v>7860.83</v>
      </c>
      <c r="I23" s="10"/>
      <c r="J23" s="10"/>
      <c r="K23" s="10"/>
      <c r="L23" s="10"/>
      <c r="M23" s="10"/>
      <c r="N23" s="10"/>
      <c r="O23" s="4"/>
      <c r="P23" s="43">
        <f>SUM(C23:N23)</f>
        <v>23220.379999999997</v>
      </c>
    </row>
    <row r="24" spans="2:16" x14ac:dyDescent="0.45">
      <c r="B24" s="9" t="s">
        <v>8</v>
      </c>
      <c r="C24" s="10"/>
      <c r="D24" s="10"/>
      <c r="E24" s="10">
        <f>817.02+1624.9</f>
        <v>2441.92</v>
      </c>
      <c r="F24" s="10">
        <f>1149.7+2291.37</f>
        <v>3441.0699999999997</v>
      </c>
      <c r="G24" s="10">
        <f>1149.7+2294.18</f>
        <v>3443.88</v>
      </c>
      <c r="H24" s="10">
        <f>1379.28+2288.17</f>
        <v>3667.45</v>
      </c>
      <c r="I24" s="10"/>
      <c r="J24" s="10"/>
      <c r="K24" s="10"/>
      <c r="L24" s="10"/>
      <c r="M24" s="10"/>
      <c r="N24" s="10"/>
      <c r="O24" s="4"/>
      <c r="P24" s="43">
        <f>SUM(C24:N24)</f>
        <v>12994.32</v>
      </c>
    </row>
    <row r="25" spans="2:16" x14ac:dyDescent="0.45">
      <c r="B25" s="8" t="s">
        <v>3</v>
      </c>
      <c r="C25" s="44">
        <f t="shared" ref="C25:N25" si="2">SUM(C23:C24)</f>
        <v>0</v>
      </c>
      <c r="D25" s="44">
        <f t="shared" si="2"/>
        <v>0</v>
      </c>
      <c r="E25" s="44">
        <f t="shared" si="2"/>
        <v>6454.33</v>
      </c>
      <c r="F25" s="44">
        <f t="shared" si="2"/>
        <v>9114.64</v>
      </c>
      <c r="G25" s="44">
        <f t="shared" si="2"/>
        <v>9117.4500000000007</v>
      </c>
      <c r="H25" s="44">
        <f t="shared" si="2"/>
        <v>11528.279999999999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58">
        <f>SUM(C25:N25)</f>
        <v>36214.699999999997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C20-C25</f>
        <v>0</v>
      </c>
      <c r="D27" s="47">
        <f t="shared" si="3"/>
        <v>0</v>
      </c>
      <c r="E27" s="47">
        <f t="shared" si="3"/>
        <v>370.67000000000007</v>
      </c>
      <c r="F27" s="47">
        <f t="shared" si="3"/>
        <v>-449.63999999999942</v>
      </c>
      <c r="G27" s="47">
        <f t="shared" si="3"/>
        <v>7.5499999999992724</v>
      </c>
      <c r="H27" s="47">
        <f t="shared" si="3"/>
        <v>66.720000000001164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7">
        <f>SUM(C27:N27)</f>
        <v>-4.6999999999989086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0" sqref="C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23</v>
      </c>
      <c r="C2" s="63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38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33</v>
      </c>
      <c r="C2" s="64"/>
    </row>
    <row r="3" spans="2:3" ht="16.899999999999999" customHeight="1" x14ac:dyDescent="0.45">
      <c r="B3" s="38" t="s">
        <v>34</v>
      </c>
      <c r="C3" s="39">
        <f>SUM('2023'!P27)</f>
        <v>-4.6999999999989086</v>
      </c>
    </row>
    <row r="4" spans="2:3" ht="16.899999999999999" customHeight="1" x14ac:dyDescent="0.45">
      <c r="B4" s="38" t="s">
        <v>37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2023-07-20T14:28:16Z</dcterms:modified>
</cp:coreProperties>
</file>