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5\02\"/>
    </mc:Choice>
  </mc:AlternateContent>
  <bookViews>
    <workbookView xWindow="0" yWindow="0" windowWidth="21600" windowHeight="10238" activeTab="1"/>
  </bookViews>
  <sheets>
    <sheet name="Janvier" sheetId="1" r:id="rId1"/>
    <sheet name="Fevrier" sheetId="3" r:id="rId2"/>
  </sheets>
  <calcPr calcId="162913"/>
</workbook>
</file>

<file path=xl/calcChain.xml><?xml version="1.0" encoding="utf-8"?>
<calcChain xmlns="http://schemas.openxmlformats.org/spreadsheetml/2006/main">
  <c r="G30" i="3" l="1"/>
  <c r="G39" i="3"/>
  <c r="F17" i="3"/>
  <c r="G17" i="3" s="1"/>
  <c r="F13" i="3"/>
  <c r="G13" i="3" s="1"/>
  <c r="F37" i="3"/>
  <c r="G37" i="3" s="1"/>
  <c r="F36" i="3"/>
  <c r="G36" i="3" s="1"/>
  <c r="F44" i="3"/>
  <c r="G44" i="3" s="1"/>
  <c r="F9" i="3"/>
  <c r="G9" i="3" s="1"/>
  <c r="F30" i="3"/>
  <c r="F38" i="3"/>
  <c r="G38" i="3" s="1"/>
  <c r="F4" i="3"/>
  <c r="G4" i="3" s="1"/>
  <c r="F31" i="3"/>
  <c r="G31" i="3" s="1"/>
  <c r="F11" i="3"/>
  <c r="G11" i="3" s="1"/>
  <c r="F42" i="3"/>
  <c r="G42" i="3" s="1"/>
  <c r="F8" i="3"/>
  <c r="G8" i="3" s="1"/>
  <c r="F6" i="3"/>
  <c r="G6" i="3" s="1"/>
  <c r="F32" i="3"/>
  <c r="G32" i="3" s="1"/>
  <c r="F22" i="3"/>
  <c r="G22" i="3" s="1"/>
  <c r="F23" i="3"/>
  <c r="G23" i="3" s="1"/>
  <c r="F5" i="3"/>
  <c r="G5" i="3" s="1"/>
  <c r="F12" i="3"/>
  <c r="G12" i="3" s="1"/>
  <c r="F21" i="3"/>
  <c r="G21" i="3" s="1"/>
  <c r="F27" i="3"/>
  <c r="G27" i="3" s="1"/>
  <c r="F25" i="3"/>
  <c r="G25" i="3" s="1"/>
  <c r="F41" i="3"/>
  <c r="G41" i="3" s="1"/>
  <c r="F40" i="3"/>
  <c r="G40" i="3" s="1"/>
  <c r="F26" i="3"/>
  <c r="G26" i="3" s="1"/>
  <c r="F18" i="3"/>
  <c r="G18" i="3" s="1"/>
  <c r="F16" i="3"/>
  <c r="G16" i="3" s="1"/>
  <c r="F33" i="3"/>
  <c r="G33" i="3" s="1"/>
  <c r="F34" i="3"/>
  <c r="G34" i="3" s="1"/>
  <c r="F7" i="3"/>
  <c r="G7" i="3" s="1"/>
  <c r="F2" i="3"/>
  <c r="G2" i="3" s="1"/>
  <c r="F29" i="3"/>
  <c r="G29" i="3" s="1"/>
  <c r="F20" i="3"/>
  <c r="G20" i="3" s="1"/>
  <c r="F28" i="3"/>
  <c r="G28" i="3" s="1"/>
  <c r="F15" i="3"/>
  <c r="G15" i="3" s="1"/>
  <c r="F24" i="3"/>
  <c r="G24" i="3" s="1"/>
  <c r="F10" i="3"/>
  <c r="G10" i="3" s="1"/>
  <c r="F14" i="3"/>
  <c r="G14" i="3" s="1"/>
  <c r="F3" i="3"/>
  <c r="G3" i="3" s="1"/>
  <c r="F19" i="3"/>
  <c r="G19" i="3" s="1"/>
  <c r="F39" i="3"/>
  <c r="F35" i="3"/>
  <c r="G35" i="3" s="1"/>
  <c r="F43" i="3"/>
  <c r="G43" i="3" s="1"/>
</calcChain>
</file>

<file path=xl/sharedStrings.xml><?xml version="1.0" encoding="utf-8"?>
<sst xmlns="http://schemas.openxmlformats.org/spreadsheetml/2006/main" count="270" uniqueCount="149">
  <si>
    <t>Matricule</t>
  </si>
  <si>
    <t>Nom</t>
  </si>
  <si>
    <t>NIR</t>
  </si>
  <si>
    <t>Date
d'effet</t>
  </si>
  <si>
    <t>00041</t>
  </si>
  <si>
    <t>AFFES Mohamed Ali</t>
  </si>
  <si>
    <t>190069935149577</t>
  </si>
  <si>
    <t>00033</t>
  </si>
  <si>
    <t>AMRI Marwa</t>
  </si>
  <si>
    <t>288019935139548</t>
  </si>
  <si>
    <t>00086</t>
  </si>
  <si>
    <t>AYADI Iskandar</t>
  </si>
  <si>
    <t>195059935134959</t>
  </si>
  <si>
    <t>00083</t>
  </si>
  <si>
    <t>AYEB Abir</t>
  </si>
  <si>
    <t>290069935122209</t>
  </si>
  <si>
    <t>00071</t>
  </si>
  <si>
    <t>BEN AOUN Hamza</t>
  </si>
  <si>
    <t>186049935163009</t>
  </si>
  <si>
    <t>00020</t>
  </si>
  <si>
    <t>BEN HELEL Mohamed Sadok</t>
  </si>
  <si>
    <t>188069935161753</t>
  </si>
  <si>
    <t>00070</t>
  </si>
  <si>
    <t>BEN SASSI Dhia Eddine</t>
  </si>
  <si>
    <t>188079935147715</t>
  </si>
  <si>
    <t>00087</t>
  </si>
  <si>
    <t>BENALI Ep TABOUBI Rania</t>
  </si>
  <si>
    <t>288109935143555</t>
  </si>
  <si>
    <t>00006</t>
  </si>
  <si>
    <t>BENAMOR Hazem</t>
  </si>
  <si>
    <t>184109935145686</t>
  </si>
  <si>
    <t>00076</t>
  </si>
  <si>
    <t>BENHZEZ Ali</t>
  </si>
  <si>
    <t>191019935159740</t>
  </si>
  <si>
    <t>00028</t>
  </si>
  <si>
    <t>BIOKOU Sourou Mabayomidje JF</t>
  </si>
  <si>
    <t>194059932804832</t>
  </si>
  <si>
    <t>00073</t>
  </si>
  <si>
    <t>BOUBAKER Mohamed</t>
  </si>
  <si>
    <t>190069935129682</t>
  </si>
  <si>
    <t>00019</t>
  </si>
  <si>
    <t>BOUMI Hanane</t>
  </si>
  <si>
    <t>293019938004955</t>
  </si>
  <si>
    <t>00014</t>
  </si>
  <si>
    <t>CHACHIL Jamal</t>
  </si>
  <si>
    <t>179109938015553</t>
  </si>
  <si>
    <t>00079</t>
  </si>
  <si>
    <t>CHANNAOUI Hiba</t>
  </si>
  <si>
    <t>296059935071512</t>
  </si>
  <si>
    <t>00056</t>
  </si>
  <si>
    <t>DAHBI SKALI Anas</t>
  </si>
  <si>
    <t>193099935067027</t>
  </si>
  <si>
    <t>00058</t>
  </si>
  <si>
    <t>EL AOUAD Mostapha</t>
  </si>
  <si>
    <t>192019935075656</t>
  </si>
  <si>
    <t>00010</t>
  </si>
  <si>
    <t>FOUZAII Mohamed</t>
  </si>
  <si>
    <t>189059935157530</t>
  </si>
  <si>
    <t>00032</t>
  </si>
  <si>
    <t>GOLALI Chelcy</t>
  </si>
  <si>
    <t>187059932407580</t>
  </si>
  <si>
    <t>00057</t>
  </si>
  <si>
    <t>GOUYVENOUX Cedric</t>
  </si>
  <si>
    <t>180069400203193</t>
  </si>
  <si>
    <t>00072</t>
  </si>
  <si>
    <t>HAMDI Besma née NECIB</t>
  </si>
  <si>
    <t>284129935135572</t>
  </si>
  <si>
    <t>00055</t>
  </si>
  <si>
    <t>HOUIDI Ramzi</t>
  </si>
  <si>
    <t>195049935121877</t>
  </si>
  <si>
    <t>00063</t>
  </si>
  <si>
    <t>JAZIRI Anis</t>
  </si>
  <si>
    <t>185089935152137</t>
  </si>
  <si>
    <t>00061</t>
  </si>
  <si>
    <t>KHEMISSI Hassen</t>
  </si>
  <si>
    <t>186099935156260</t>
  </si>
  <si>
    <t>00089</t>
  </si>
  <si>
    <t>LANDOLSI Dhafer</t>
  </si>
  <si>
    <t>179059935133086</t>
  </si>
  <si>
    <t>00062</t>
  </si>
  <si>
    <t>LEHLIB Ahmed</t>
  </si>
  <si>
    <t>189019935150635</t>
  </si>
  <si>
    <t>00047</t>
  </si>
  <si>
    <t>MEKNI Mohamed Amine</t>
  </si>
  <si>
    <t>190029935154758</t>
  </si>
  <si>
    <t>00038</t>
  </si>
  <si>
    <t>MILADI Houssem Eddine</t>
  </si>
  <si>
    <t>186119935109376</t>
  </si>
  <si>
    <t>00080</t>
  </si>
  <si>
    <t>MOHAMED ICBAL Imran</t>
  </si>
  <si>
    <t>193019306622802</t>
  </si>
  <si>
    <t>00081</t>
  </si>
  <si>
    <t>MOKNI Mohamed Seifeddine</t>
  </si>
  <si>
    <t>190059935149462</t>
  </si>
  <si>
    <t>00017</t>
  </si>
  <si>
    <t>OTHMAN Emna</t>
  </si>
  <si>
    <t>294029935128376</t>
  </si>
  <si>
    <t>00001</t>
  </si>
  <si>
    <t>OUAKRIM Boutaïna</t>
  </si>
  <si>
    <t>291019935079813</t>
  </si>
  <si>
    <t>00065</t>
  </si>
  <si>
    <t>OUERTANI Zied</t>
  </si>
  <si>
    <t>182049935149252</t>
  </si>
  <si>
    <t>00052</t>
  </si>
  <si>
    <t>OUNIS Mokhtar</t>
  </si>
  <si>
    <t>185119935153472</t>
  </si>
  <si>
    <t>00064</t>
  </si>
  <si>
    <t>REZGUI Yosser</t>
  </si>
  <si>
    <t>293019935120194</t>
  </si>
  <si>
    <t>00037</t>
  </si>
  <si>
    <t>RGUEI Ahmed</t>
  </si>
  <si>
    <t>191129935131810</t>
  </si>
  <si>
    <t>00060</t>
  </si>
  <si>
    <t>RIAHI Rafik</t>
  </si>
  <si>
    <t>192129935124633</t>
  </si>
  <si>
    <t>00023</t>
  </si>
  <si>
    <t>SNOUSSI Wadii</t>
  </si>
  <si>
    <t>192079935132667</t>
  </si>
  <si>
    <t>00036</t>
  </si>
  <si>
    <t>TABOUBI Bechir</t>
  </si>
  <si>
    <t>186059935169656</t>
  </si>
  <si>
    <t>00003</t>
  </si>
  <si>
    <t>WERFELLI Alaaeddinne</t>
  </si>
  <si>
    <t>190079935146328</t>
  </si>
  <si>
    <t>00051</t>
  </si>
  <si>
    <t>ZAFZEF Mourad</t>
  </si>
  <si>
    <t>185019935183695</t>
  </si>
  <si>
    <t>00088</t>
  </si>
  <si>
    <t>ZAGHLOUL Yassine</t>
  </si>
  <si>
    <t>194089935030536</t>
  </si>
  <si>
    <t>00082</t>
  </si>
  <si>
    <t>ZEMMOURI Imane époux(se) AMZIL</t>
  </si>
  <si>
    <t>292022808535013</t>
  </si>
  <si>
    <t>Taux % Janvier</t>
  </si>
  <si>
    <t>00093</t>
  </si>
  <si>
    <t>ADOUANI Riadh</t>
  </si>
  <si>
    <t>184099935149630</t>
  </si>
  <si>
    <t>00094</t>
  </si>
  <si>
    <t>BELGHITH Amira</t>
  </si>
  <si>
    <t>290039935130077</t>
  </si>
  <si>
    <t>00092</t>
  </si>
  <si>
    <t>BOUANANI Zied</t>
  </si>
  <si>
    <t>195079935129152</t>
  </si>
  <si>
    <t>00091</t>
  </si>
  <si>
    <t>KHOUJA Mustapha</t>
  </si>
  <si>
    <t>177069935157156</t>
  </si>
  <si>
    <t>Taux Fevrier %</t>
  </si>
  <si>
    <t>Taux Janvier %</t>
  </si>
  <si>
    <t>'Variation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</si>
</sst>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AC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0" fillId="0" borderId="11" xfId="0" applyBorder="1"/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8" workbookViewId="0">
      <selection activeCell="A3" sqref="A3"/>
    </sheetView>
  </sheetViews>
  <sheetFormatPr baseColWidth="10" defaultColWidth="10.9296875" defaultRowHeight="15" customHeight="1" x14ac:dyDescent="0.45"/>
  <cols>
    <col min="1" max="1" width="18.19921875" bestFit="1" customWidth="1"/>
    <col min="2" max="3" width="36.33203125" bestFit="1" customWidth="1"/>
    <col min="4" max="4" width="21.59765625" bestFit="1" customWidth="1"/>
    <col min="5" max="5" width="21.796875" bestFit="1" customWidth="1"/>
  </cols>
  <sheetData>
    <row r="1" spans="1:5" ht="30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133</v>
      </c>
    </row>
    <row r="2" spans="1:5" ht="15" customHeight="1" x14ac:dyDescent="0.45">
      <c r="A2" s="2" t="s">
        <v>97</v>
      </c>
      <c r="B2" s="2" t="s">
        <v>98</v>
      </c>
      <c r="C2" s="2" t="s">
        <v>99</v>
      </c>
      <c r="D2" s="3">
        <v>45682.68309027778</v>
      </c>
      <c r="E2" s="4">
        <v>12.4</v>
      </c>
    </row>
    <row r="3" spans="1:5" ht="15" customHeight="1" x14ac:dyDescent="0.45">
      <c r="A3" s="2" t="s">
        <v>121</v>
      </c>
      <c r="B3" s="2" t="s">
        <v>122</v>
      </c>
      <c r="C3" s="2" t="s">
        <v>123</v>
      </c>
      <c r="D3" s="3">
        <v>45682.68309027778</v>
      </c>
      <c r="E3" s="4">
        <v>12.4</v>
      </c>
    </row>
    <row r="4" spans="1:5" ht="15" customHeight="1" x14ac:dyDescent="0.45">
      <c r="A4" s="2" t="s">
        <v>28</v>
      </c>
      <c r="B4" s="2" t="s">
        <v>29</v>
      </c>
      <c r="C4" s="2" t="s">
        <v>30</v>
      </c>
      <c r="D4" s="3">
        <v>45682.68309027778</v>
      </c>
      <c r="E4" s="4">
        <v>5.8</v>
      </c>
    </row>
    <row r="5" spans="1:5" ht="15" customHeight="1" x14ac:dyDescent="0.45">
      <c r="A5" s="2" t="s">
        <v>55</v>
      </c>
      <c r="B5" s="2" t="s">
        <v>56</v>
      </c>
      <c r="C5" s="2" t="s">
        <v>57</v>
      </c>
      <c r="D5" s="3">
        <v>45682.68309027778</v>
      </c>
      <c r="E5" s="4">
        <v>4.2</v>
      </c>
    </row>
    <row r="6" spans="1:5" ht="15" customHeight="1" x14ac:dyDescent="0.45">
      <c r="A6" s="2" t="s">
        <v>43</v>
      </c>
      <c r="B6" s="2" t="s">
        <v>44</v>
      </c>
      <c r="C6" s="2" t="s">
        <v>45</v>
      </c>
      <c r="D6" s="3">
        <v>45682.68309027778</v>
      </c>
      <c r="E6" s="4">
        <v>3.7</v>
      </c>
    </row>
    <row r="7" spans="1:5" ht="15" customHeight="1" x14ac:dyDescent="0.45">
      <c r="A7" s="2" t="s">
        <v>94</v>
      </c>
      <c r="B7" s="2" t="s">
        <v>95</v>
      </c>
      <c r="C7" s="2" t="s">
        <v>96</v>
      </c>
      <c r="D7" s="3">
        <v>45682.68309027778</v>
      </c>
      <c r="E7" s="4">
        <v>12</v>
      </c>
    </row>
    <row r="8" spans="1:5" ht="15" customHeight="1" x14ac:dyDescent="0.45">
      <c r="A8" s="2" t="s">
        <v>40</v>
      </c>
      <c r="B8" s="2" t="s">
        <v>41</v>
      </c>
      <c r="C8" s="2" t="s">
        <v>42</v>
      </c>
      <c r="D8" s="3">
        <v>45682.68309027778</v>
      </c>
      <c r="E8" s="4">
        <v>14</v>
      </c>
    </row>
    <row r="9" spans="1:5" ht="15" customHeight="1" x14ac:dyDescent="0.45">
      <c r="A9" s="2" t="s">
        <v>19</v>
      </c>
      <c r="B9" s="2" t="s">
        <v>20</v>
      </c>
      <c r="C9" s="2" t="s">
        <v>21</v>
      </c>
      <c r="D9" s="3">
        <v>45682.68309027778</v>
      </c>
      <c r="E9" s="4">
        <v>3.5</v>
      </c>
    </row>
    <row r="10" spans="1:5" ht="15" customHeight="1" x14ac:dyDescent="0.45">
      <c r="A10" s="2" t="s">
        <v>115</v>
      </c>
      <c r="B10" s="2" t="s">
        <v>116</v>
      </c>
      <c r="C10" s="2" t="s">
        <v>117</v>
      </c>
      <c r="D10" s="3">
        <v>45682.68309027778</v>
      </c>
      <c r="E10" s="4">
        <v>5.7</v>
      </c>
    </row>
    <row r="11" spans="1:5" ht="15" customHeight="1" x14ac:dyDescent="0.45">
      <c r="A11" s="2" t="s">
        <v>34</v>
      </c>
      <c r="B11" s="2" t="s">
        <v>35</v>
      </c>
      <c r="C11" s="2" t="s">
        <v>36</v>
      </c>
      <c r="D11" s="3">
        <v>45682.68309027778</v>
      </c>
      <c r="E11" s="4">
        <v>14</v>
      </c>
    </row>
    <row r="12" spans="1:5" ht="15" customHeight="1" x14ac:dyDescent="0.45">
      <c r="A12" s="2" t="s">
        <v>58</v>
      </c>
      <c r="B12" s="2" t="s">
        <v>59</v>
      </c>
      <c r="C12" s="2" t="s">
        <v>60</v>
      </c>
      <c r="D12" s="3">
        <v>45682.68309027778</v>
      </c>
      <c r="E12" s="4">
        <v>13.2</v>
      </c>
    </row>
    <row r="13" spans="1:5" ht="15" customHeight="1" x14ac:dyDescent="0.45">
      <c r="A13" s="2" t="s">
        <v>7</v>
      </c>
      <c r="B13" s="2" t="s">
        <v>8</v>
      </c>
      <c r="C13" s="2" t="s">
        <v>9</v>
      </c>
      <c r="D13" s="3">
        <v>45682.68309027778</v>
      </c>
      <c r="E13" s="4">
        <v>14.5</v>
      </c>
    </row>
    <row r="14" spans="1:5" ht="15" customHeight="1" x14ac:dyDescent="0.45">
      <c r="A14" s="2" t="s">
        <v>118</v>
      </c>
      <c r="B14" s="2" t="s">
        <v>119</v>
      </c>
      <c r="C14" s="2" t="s">
        <v>120</v>
      </c>
      <c r="D14" s="3">
        <v>45682.68309027778</v>
      </c>
      <c r="E14" s="4">
        <v>12</v>
      </c>
    </row>
    <row r="15" spans="1:5" ht="15" customHeight="1" x14ac:dyDescent="0.45">
      <c r="A15" s="2" t="s">
        <v>109</v>
      </c>
      <c r="B15" s="2" t="s">
        <v>110</v>
      </c>
      <c r="C15" s="2" t="s">
        <v>111</v>
      </c>
      <c r="D15" s="3">
        <v>45682.68309027778</v>
      </c>
      <c r="E15" s="4">
        <v>13.7</v>
      </c>
    </row>
    <row r="16" spans="1:5" ht="15" customHeight="1" x14ac:dyDescent="0.45">
      <c r="A16" s="2" t="s">
        <v>85</v>
      </c>
      <c r="B16" s="2" t="s">
        <v>86</v>
      </c>
      <c r="C16" s="2" t="s">
        <v>87</v>
      </c>
      <c r="D16" s="3">
        <v>45682.68309027778</v>
      </c>
      <c r="E16" s="4">
        <v>11</v>
      </c>
    </row>
    <row r="17" spans="1:5" ht="15" customHeight="1" x14ac:dyDescent="0.45">
      <c r="A17" s="2" t="s">
        <v>4</v>
      </c>
      <c r="B17" s="2" t="s">
        <v>5</v>
      </c>
      <c r="C17" s="2" t="s">
        <v>6</v>
      </c>
      <c r="D17" s="3">
        <v>45682.68309027778</v>
      </c>
      <c r="E17" s="4">
        <v>16.399999999999999</v>
      </c>
    </row>
    <row r="18" spans="1:5" ht="15" customHeight="1" x14ac:dyDescent="0.45">
      <c r="A18" s="2" t="s">
        <v>82</v>
      </c>
      <c r="B18" s="2" t="s">
        <v>83</v>
      </c>
      <c r="C18" s="2" t="s">
        <v>84</v>
      </c>
      <c r="D18" s="3">
        <v>45682.68309027778</v>
      </c>
      <c r="E18" s="4">
        <v>10.199999999999999</v>
      </c>
    </row>
    <row r="19" spans="1:5" ht="15" customHeight="1" x14ac:dyDescent="0.45">
      <c r="A19" s="2" t="s">
        <v>124</v>
      </c>
      <c r="B19" s="2" t="s">
        <v>125</v>
      </c>
      <c r="C19" s="2" t="s">
        <v>126</v>
      </c>
      <c r="D19" s="3">
        <v>45682.68309027778</v>
      </c>
      <c r="E19" s="4">
        <v>9.1</v>
      </c>
    </row>
    <row r="20" spans="1:5" ht="15" customHeight="1" x14ac:dyDescent="0.45">
      <c r="A20" s="2" t="s">
        <v>103</v>
      </c>
      <c r="B20" s="2" t="s">
        <v>104</v>
      </c>
      <c r="C20" s="2" t="s">
        <v>105</v>
      </c>
      <c r="D20" s="3">
        <v>45682.68309027778</v>
      </c>
      <c r="E20" s="4">
        <v>0</v>
      </c>
    </row>
    <row r="21" spans="1:5" ht="15" customHeight="1" x14ac:dyDescent="0.45">
      <c r="A21" s="2" t="s">
        <v>67</v>
      </c>
      <c r="B21" s="2" t="s">
        <v>68</v>
      </c>
      <c r="C21" s="2" t="s">
        <v>69</v>
      </c>
      <c r="D21" s="3">
        <v>45682.68309027778</v>
      </c>
      <c r="E21" s="4">
        <v>0</v>
      </c>
    </row>
    <row r="22" spans="1:5" ht="15" customHeight="1" x14ac:dyDescent="0.45">
      <c r="A22" s="2" t="s">
        <v>49</v>
      </c>
      <c r="B22" s="2" t="s">
        <v>50</v>
      </c>
      <c r="C22" s="2" t="s">
        <v>51</v>
      </c>
      <c r="D22" s="3">
        <v>45682.68309027778</v>
      </c>
      <c r="E22" s="4">
        <v>14.4</v>
      </c>
    </row>
    <row r="23" spans="1:5" ht="15" customHeight="1" x14ac:dyDescent="0.45">
      <c r="A23" s="2" t="s">
        <v>61</v>
      </c>
      <c r="B23" s="2" t="s">
        <v>62</v>
      </c>
      <c r="C23" s="2" t="s">
        <v>63</v>
      </c>
      <c r="D23" s="3">
        <v>45682.68309027778</v>
      </c>
      <c r="E23" s="4">
        <v>16.2</v>
      </c>
    </row>
    <row r="24" spans="1:5" ht="15" customHeight="1" x14ac:dyDescent="0.45">
      <c r="A24" s="2" t="s">
        <v>52</v>
      </c>
      <c r="B24" s="2" t="s">
        <v>53</v>
      </c>
      <c r="C24" s="2" t="s">
        <v>54</v>
      </c>
      <c r="D24" s="3">
        <v>45682.68309027778</v>
      </c>
      <c r="E24" s="4">
        <v>5.3</v>
      </c>
    </row>
    <row r="25" spans="1:5" ht="15" customHeight="1" x14ac:dyDescent="0.45">
      <c r="A25" s="2" t="s">
        <v>112</v>
      </c>
      <c r="B25" s="2" t="s">
        <v>113</v>
      </c>
      <c r="C25" s="2" t="s">
        <v>114</v>
      </c>
      <c r="D25" s="3">
        <v>45682.68309027778</v>
      </c>
      <c r="E25" s="4">
        <v>14.6</v>
      </c>
    </row>
    <row r="26" spans="1:5" ht="15" customHeight="1" x14ac:dyDescent="0.45">
      <c r="A26" s="2" t="s">
        <v>73</v>
      </c>
      <c r="B26" s="2" t="s">
        <v>74</v>
      </c>
      <c r="C26" s="2" t="s">
        <v>75</v>
      </c>
      <c r="D26" s="3">
        <v>45682.68309027778</v>
      </c>
      <c r="E26" s="4">
        <v>4.5</v>
      </c>
    </row>
    <row r="27" spans="1:5" ht="15" customHeight="1" x14ac:dyDescent="0.45">
      <c r="A27" s="2" t="s">
        <v>79</v>
      </c>
      <c r="B27" s="2" t="s">
        <v>80</v>
      </c>
      <c r="C27" s="2" t="s">
        <v>81</v>
      </c>
      <c r="D27" s="3">
        <v>45682.68309027778</v>
      </c>
      <c r="E27" s="4">
        <v>10.9</v>
      </c>
    </row>
    <row r="28" spans="1:5" ht="15" customHeight="1" x14ac:dyDescent="0.45">
      <c r="A28" s="2" t="s">
        <v>70</v>
      </c>
      <c r="B28" s="2" t="s">
        <v>71</v>
      </c>
      <c r="C28" s="2" t="s">
        <v>72</v>
      </c>
      <c r="D28" s="3">
        <v>45682.68309027778</v>
      </c>
      <c r="E28" s="4">
        <v>3.9</v>
      </c>
    </row>
    <row r="29" spans="1:5" ht="15" customHeight="1" x14ac:dyDescent="0.45">
      <c r="A29" s="2" t="s">
        <v>106</v>
      </c>
      <c r="B29" s="2" t="s">
        <v>107</v>
      </c>
      <c r="C29" s="2" t="s">
        <v>108</v>
      </c>
      <c r="D29" s="3">
        <v>45682.68309027778</v>
      </c>
      <c r="E29" s="4">
        <v>11</v>
      </c>
    </row>
    <row r="30" spans="1:5" ht="15" customHeight="1" x14ac:dyDescent="0.45">
      <c r="A30" s="2" t="s">
        <v>100</v>
      </c>
      <c r="B30" s="2" t="s">
        <v>101</v>
      </c>
      <c r="C30" s="2" t="s">
        <v>102</v>
      </c>
      <c r="D30" s="3">
        <v>45682.68309027778</v>
      </c>
      <c r="E30" s="4">
        <v>10.4</v>
      </c>
    </row>
    <row r="31" spans="1:5" ht="15" customHeight="1" x14ac:dyDescent="0.45">
      <c r="A31" s="2" t="s">
        <v>22</v>
      </c>
      <c r="B31" s="2" t="s">
        <v>23</v>
      </c>
      <c r="C31" s="2" t="s">
        <v>24</v>
      </c>
      <c r="D31" s="3">
        <v>45682.68309027778</v>
      </c>
      <c r="E31" s="4">
        <v>5</v>
      </c>
    </row>
    <row r="32" spans="1:5" ht="15" customHeight="1" x14ac:dyDescent="0.45">
      <c r="A32" s="2" t="s">
        <v>16</v>
      </c>
      <c r="B32" s="2" t="s">
        <v>17</v>
      </c>
      <c r="C32" s="2" t="s">
        <v>18</v>
      </c>
      <c r="D32" s="3">
        <v>45682.68309027778</v>
      </c>
      <c r="E32" s="4">
        <v>3.8</v>
      </c>
    </row>
    <row r="33" spans="1:5" ht="15" customHeight="1" x14ac:dyDescent="0.45">
      <c r="A33" s="2" t="s">
        <v>64</v>
      </c>
      <c r="B33" s="2" t="s">
        <v>65</v>
      </c>
      <c r="C33" s="2" t="s">
        <v>66</v>
      </c>
      <c r="D33" s="3">
        <v>45682.68309027778</v>
      </c>
      <c r="E33" s="4">
        <v>13.2</v>
      </c>
    </row>
    <row r="34" spans="1:5" ht="15" customHeight="1" x14ac:dyDescent="0.45">
      <c r="A34" s="2" t="s">
        <v>37</v>
      </c>
      <c r="B34" s="2" t="s">
        <v>38</v>
      </c>
      <c r="C34" s="2" t="s">
        <v>39</v>
      </c>
      <c r="D34" s="3">
        <v>45682.68309027778</v>
      </c>
      <c r="E34" s="4">
        <v>11.8</v>
      </c>
    </row>
    <row r="35" spans="1:5" ht="15" customHeight="1" x14ac:dyDescent="0.45">
      <c r="A35" s="2" t="s">
        <v>31</v>
      </c>
      <c r="B35" s="2" t="s">
        <v>32</v>
      </c>
      <c r="C35" s="2" t="s">
        <v>33</v>
      </c>
      <c r="D35" s="3">
        <v>45682.68309027778</v>
      </c>
      <c r="E35" s="4">
        <v>1.2</v>
      </c>
    </row>
    <row r="36" spans="1:5" ht="15" customHeight="1" x14ac:dyDescent="0.45">
      <c r="A36" s="2" t="s">
        <v>46</v>
      </c>
      <c r="B36" s="2" t="s">
        <v>47</v>
      </c>
      <c r="C36" s="2" t="s">
        <v>48</v>
      </c>
      <c r="D36" s="3">
        <v>45682.68309027778</v>
      </c>
      <c r="E36" s="4">
        <v>10.8</v>
      </c>
    </row>
    <row r="37" spans="1:5" ht="15" customHeight="1" x14ac:dyDescent="0.45">
      <c r="A37" s="2" t="s">
        <v>88</v>
      </c>
      <c r="B37" s="2" t="s">
        <v>89</v>
      </c>
      <c r="C37" s="2" t="s">
        <v>90</v>
      </c>
      <c r="D37" s="3">
        <v>45682.68309027778</v>
      </c>
      <c r="E37" s="4">
        <v>3.2</v>
      </c>
    </row>
    <row r="38" spans="1:5" ht="15" customHeight="1" x14ac:dyDescent="0.45">
      <c r="A38" s="2" t="s">
        <v>91</v>
      </c>
      <c r="B38" s="2" t="s">
        <v>92</v>
      </c>
      <c r="C38" s="2" t="s">
        <v>93</v>
      </c>
      <c r="D38" s="3">
        <v>45682.68309027778</v>
      </c>
      <c r="E38" s="4">
        <v>12.6</v>
      </c>
    </row>
    <row r="39" spans="1:5" ht="15" customHeight="1" x14ac:dyDescent="0.45">
      <c r="A39" s="2" t="s">
        <v>130</v>
      </c>
      <c r="B39" s="2" t="s">
        <v>131</v>
      </c>
      <c r="C39" s="2" t="s">
        <v>132</v>
      </c>
      <c r="D39" s="3">
        <v>45682.68309027778</v>
      </c>
      <c r="E39" s="4">
        <v>2.4</v>
      </c>
    </row>
    <row r="40" spans="1:5" ht="15" customHeight="1" x14ac:dyDescent="0.45">
      <c r="A40" s="2" t="s">
        <v>13</v>
      </c>
      <c r="B40" s="2" t="s">
        <v>14</v>
      </c>
      <c r="C40" s="2" t="s">
        <v>15</v>
      </c>
      <c r="D40" s="3">
        <v>45682.68309027778</v>
      </c>
      <c r="E40" s="4">
        <v>12.5</v>
      </c>
    </row>
    <row r="41" spans="1:5" ht="15" customHeight="1" x14ac:dyDescent="0.45">
      <c r="A41" s="2" t="s">
        <v>10</v>
      </c>
      <c r="B41" s="2" t="s">
        <v>11</v>
      </c>
      <c r="C41" s="2" t="s">
        <v>12</v>
      </c>
      <c r="D41" s="3">
        <v>45682.68309027778</v>
      </c>
      <c r="E41" s="4">
        <v>11.8</v>
      </c>
    </row>
    <row r="42" spans="1:5" ht="15" customHeight="1" x14ac:dyDescent="0.45">
      <c r="A42" s="2" t="s">
        <v>25</v>
      </c>
      <c r="B42" s="2" t="s">
        <v>26</v>
      </c>
      <c r="C42" s="2" t="s">
        <v>27</v>
      </c>
      <c r="D42" s="3">
        <v>45682.68309027778</v>
      </c>
      <c r="E42" s="4">
        <v>12</v>
      </c>
    </row>
    <row r="43" spans="1:5" ht="15" customHeight="1" x14ac:dyDescent="0.45">
      <c r="A43" s="2" t="s">
        <v>127</v>
      </c>
      <c r="B43" s="2" t="s">
        <v>128</v>
      </c>
      <c r="C43" s="2" t="s">
        <v>129</v>
      </c>
      <c r="D43" s="3">
        <v>45682.68309027778</v>
      </c>
      <c r="E43" s="4">
        <v>8.9</v>
      </c>
    </row>
    <row r="44" spans="1:5" ht="15" customHeight="1" x14ac:dyDescent="0.45">
      <c r="A44" s="2" t="s">
        <v>76</v>
      </c>
      <c r="B44" s="2" t="s">
        <v>77</v>
      </c>
      <c r="C44" s="2" t="s">
        <v>78</v>
      </c>
      <c r="D44" s="3">
        <v>45682.68309027778</v>
      </c>
      <c r="E44" s="4">
        <v>3.3</v>
      </c>
    </row>
  </sheetData>
  <sortState ref="A2:E44">
    <sortCondition ref="A3"/>
  </sortState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3" workbookViewId="0">
      <selection activeCell="F41" sqref="F41"/>
    </sheetView>
  </sheetViews>
  <sheetFormatPr baseColWidth="10" defaultRowHeight="14.25" x14ac:dyDescent="0.45"/>
  <cols>
    <col min="1" max="1" width="8.46484375" bestFit="1" customWidth="1"/>
    <col min="2" max="2" width="29.1328125" bestFit="1" customWidth="1"/>
    <col min="3" max="3" width="15.796875" bestFit="1" customWidth="1"/>
    <col min="4" max="4" width="17.796875" bestFit="1" customWidth="1"/>
    <col min="5" max="5" width="6.3984375" bestFit="1" customWidth="1"/>
  </cols>
  <sheetData>
    <row r="1" spans="1:7" ht="42.75" x14ac:dyDescent="0.45">
      <c r="A1" s="7" t="s">
        <v>0</v>
      </c>
      <c r="B1" s="7" t="s">
        <v>1</v>
      </c>
      <c r="C1" s="7" t="s">
        <v>2</v>
      </c>
      <c r="D1" s="7" t="s">
        <v>3</v>
      </c>
      <c r="E1" s="7" t="s">
        <v>146</v>
      </c>
      <c r="F1" s="7" t="s">
        <v>147</v>
      </c>
      <c r="G1" s="7" t="s">
        <v>148</v>
      </c>
    </row>
    <row r="2" spans="1:7" x14ac:dyDescent="0.45">
      <c r="A2" s="8" t="s">
        <v>97</v>
      </c>
      <c r="B2" s="8" t="s">
        <v>98</v>
      </c>
      <c r="C2" s="8" t="s">
        <v>99</v>
      </c>
      <c r="D2" s="9">
        <v>45718.298587962963</v>
      </c>
      <c r="E2" s="10">
        <v>12.4</v>
      </c>
      <c r="F2">
        <f>IFERROR(VLOOKUP(A2,Janvier!$A$2:$E$49,5,FALSE)," ")</f>
        <v>12.4</v>
      </c>
      <c r="G2" s="5">
        <f>IFERROR(E2-F2,"")</f>
        <v>0</v>
      </c>
    </row>
    <row r="3" spans="1:7" x14ac:dyDescent="0.45">
      <c r="A3" s="8" t="s">
        <v>121</v>
      </c>
      <c r="B3" s="8" t="s">
        <v>122</v>
      </c>
      <c r="C3" s="8" t="s">
        <v>123</v>
      </c>
      <c r="D3" s="9">
        <v>45718.298587962963</v>
      </c>
      <c r="E3" s="10">
        <v>12.4</v>
      </c>
      <c r="F3" s="6">
        <f>IFERROR(VLOOKUP(A3,Janvier!$A$2:$E$49,5,FALSE)," ")</f>
        <v>12.4</v>
      </c>
      <c r="G3" s="5">
        <f t="shared" ref="G3:G44" si="0">IFERROR(E3-F3,"")</f>
        <v>0</v>
      </c>
    </row>
    <row r="4" spans="1:7" x14ac:dyDescent="0.45">
      <c r="A4" s="8" t="s">
        <v>28</v>
      </c>
      <c r="B4" s="8" t="s">
        <v>29</v>
      </c>
      <c r="C4" s="8" t="s">
        <v>30</v>
      </c>
      <c r="D4" s="9">
        <v>45718.298587962963</v>
      </c>
      <c r="E4" s="10">
        <v>5.8</v>
      </c>
      <c r="F4" s="6">
        <f>IFERROR(VLOOKUP(A4,Janvier!$A$2:$E$49,5,FALSE)," ")</f>
        <v>5.8</v>
      </c>
      <c r="G4" s="5">
        <f t="shared" si="0"/>
        <v>0</v>
      </c>
    </row>
    <row r="5" spans="1:7" x14ac:dyDescent="0.45">
      <c r="A5" s="8" t="s">
        <v>55</v>
      </c>
      <c r="B5" s="8" t="s">
        <v>56</v>
      </c>
      <c r="C5" s="8" t="s">
        <v>57</v>
      </c>
      <c r="D5" s="9">
        <v>45718.298587962963</v>
      </c>
      <c r="E5" s="10">
        <v>4.2</v>
      </c>
      <c r="F5" s="6">
        <f>IFERROR(VLOOKUP(A5,Janvier!$A$2:$E$49,5,FALSE)," ")</f>
        <v>4.2</v>
      </c>
      <c r="G5" s="5">
        <f t="shared" si="0"/>
        <v>0</v>
      </c>
    </row>
    <row r="6" spans="1:7" x14ac:dyDescent="0.45">
      <c r="A6" s="8" t="s">
        <v>43</v>
      </c>
      <c r="B6" s="8" t="s">
        <v>44</v>
      </c>
      <c r="C6" s="8" t="s">
        <v>45</v>
      </c>
      <c r="D6" s="9">
        <v>45718.298587962963</v>
      </c>
      <c r="E6" s="10">
        <v>3.7</v>
      </c>
      <c r="F6" s="6">
        <f>IFERROR(VLOOKUP(A6,Janvier!$A$2:$E$49,5,FALSE)," ")</f>
        <v>3.7</v>
      </c>
      <c r="G6" s="5">
        <f t="shared" si="0"/>
        <v>0</v>
      </c>
    </row>
    <row r="7" spans="1:7" x14ac:dyDescent="0.45">
      <c r="A7" s="8" t="s">
        <v>94</v>
      </c>
      <c r="B7" s="8" t="s">
        <v>95</v>
      </c>
      <c r="C7" s="8" t="s">
        <v>96</v>
      </c>
      <c r="D7" s="9">
        <v>45718.298587962963</v>
      </c>
      <c r="E7" s="10">
        <v>12</v>
      </c>
      <c r="F7" s="6">
        <f>IFERROR(VLOOKUP(A7,Janvier!$A$2:$E$49,5,FALSE)," ")</f>
        <v>12</v>
      </c>
      <c r="G7" s="5">
        <f t="shared" si="0"/>
        <v>0</v>
      </c>
    </row>
    <row r="8" spans="1:7" x14ac:dyDescent="0.45">
      <c r="A8" s="8" t="s">
        <v>40</v>
      </c>
      <c r="B8" s="8" t="s">
        <v>41</v>
      </c>
      <c r="C8" s="8" t="s">
        <v>42</v>
      </c>
      <c r="D8" s="9">
        <v>45718.298587962963</v>
      </c>
      <c r="E8" s="10">
        <v>14</v>
      </c>
      <c r="F8" s="6">
        <f>IFERROR(VLOOKUP(A8,Janvier!$A$2:$E$49,5,FALSE)," ")</f>
        <v>14</v>
      </c>
      <c r="G8" s="5">
        <f t="shared" si="0"/>
        <v>0</v>
      </c>
    </row>
    <row r="9" spans="1:7" x14ac:dyDescent="0.45">
      <c r="A9" s="8" t="s">
        <v>19</v>
      </c>
      <c r="B9" s="8" t="s">
        <v>20</v>
      </c>
      <c r="C9" s="8" t="s">
        <v>21</v>
      </c>
      <c r="D9" s="9">
        <v>45718.298587962963</v>
      </c>
      <c r="E9" s="10">
        <v>3.5</v>
      </c>
      <c r="F9" s="6">
        <f>IFERROR(VLOOKUP(A9,Janvier!$A$2:$E$49,5,FALSE)," ")</f>
        <v>3.5</v>
      </c>
      <c r="G9" s="5">
        <f t="shared" si="0"/>
        <v>0</v>
      </c>
    </row>
    <row r="10" spans="1:7" x14ac:dyDescent="0.45">
      <c r="A10" s="8" t="s">
        <v>115</v>
      </c>
      <c r="B10" s="8" t="s">
        <v>116</v>
      </c>
      <c r="C10" s="8" t="s">
        <v>117</v>
      </c>
      <c r="D10" s="9">
        <v>45718.298587962963</v>
      </c>
      <c r="E10" s="10">
        <v>5.7</v>
      </c>
      <c r="F10" s="6">
        <f>IFERROR(VLOOKUP(A10,Janvier!$A$2:$E$49,5,FALSE)," ")</f>
        <v>5.7</v>
      </c>
      <c r="G10" s="5">
        <f t="shared" si="0"/>
        <v>0</v>
      </c>
    </row>
    <row r="11" spans="1:7" x14ac:dyDescent="0.45">
      <c r="A11" s="8" t="s">
        <v>34</v>
      </c>
      <c r="B11" s="8" t="s">
        <v>35</v>
      </c>
      <c r="C11" s="8" t="s">
        <v>36</v>
      </c>
      <c r="D11" s="9">
        <v>45718.298587962963</v>
      </c>
      <c r="E11" s="10">
        <v>14</v>
      </c>
      <c r="F11" s="6">
        <f>IFERROR(VLOOKUP(A11,Janvier!$A$2:$E$49,5,FALSE)," ")</f>
        <v>14</v>
      </c>
      <c r="G11" s="5">
        <f t="shared" si="0"/>
        <v>0</v>
      </c>
    </row>
    <row r="12" spans="1:7" x14ac:dyDescent="0.45">
      <c r="A12" s="8" t="s">
        <v>58</v>
      </c>
      <c r="B12" s="8" t="s">
        <v>59</v>
      </c>
      <c r="C12" s="8" t="s">
        <v>60</v>
      </c>
      <c r="D12" s="9">
        <v>45718.298587962963</v>
      </c>
      <c r="E12" s="10">
        <v>13.2</v>
      </c>
      <c r="F12" s="6">
        <f>IFERROR(VLOOKUP(A12,Janvier!$A$2:$E$49,5,FALSE)," ")</f>
        <v>13.2</v>
      </c>
      <c r="G12" s="5">
        <f t="shared" si="0"/>
        <v>0</v>
      </c>
    </row>
    <row r="13" spans="1:7" x14ac:dyDescent="0.45">
      <c r="A13" s="8" t="s">
        <v>7</v>
      </c>
      <c r="B13" s="8" t="s">
        <v>8</v>
      </c>
      <c r="C13" s="8" t="s">
        <v>9</v>
      </c>
      <c r="D13" s="9">
        <v>45718.298587962963</v>
      </c>
      <c r="E13" s="10">
        <v>14.8</v>
      </c>
      <c r="F13" s="6">
        <f>IFERROR(VLOOKUP(A13,Janvier!$A$2:$E$49,5,FALSE)," ")</f>
        <v>14.5</v>
      </c>
      <c r="G13" s="5">
        <f t="shared" si="0"/>
        <v>0.30000000000000071</v>
      </c>
    </row>
    <row r="14" spans="1:7" x14ac:dyDescent="0.45">
      <c r="A14" s="8" t="s">
        <v>118</v>
      </c>
      <c r="B14" s="8" t="s">
        <v>119</v>
      </c>
      <c r="C14" s="8" t="s">
        <v>120</v>
      </c>
      <c r="D14" s="9">
        <v>45718.298587962963</v>
      </c>
      <c r="E14" s="10">
        <v>12</v>
      </c>
      <c r="F14" s="6">
        <f>IFERROR(VLOOKUP(A14,Janvier!$A$2:$E$49,5,FALSE)," ")</f>
        <v>12</v>
      </c>
      <c r="G14" s="5">
        <f t="shared" si="0"/>
        <v>0</v>
      </c>
    </row>
    <row r="15" spans="1:7" x14ac:dyDescent="0.45">
      <c r="A15" s="8" t="s">
        <v>109</v>
      </c>
      <c r="B15" s="8" t="s">
        <v>110</v>
      </c>
      <c r="C15" s="8" t="s">
        <v>111</v>
      </c>
      <c r="D15" s="9">
        <v>45718.298587962963</v>
      </c>
      <c r="E15" s="10">
        <v>13.7</v>
      </c>
      <c r="F15" s="6">
        <f>IFERROR(VLOOKUP(A15,Janvier!$A$2:$E$49,5,FALSE)," ")</f>
        <v>13.7</v>
      </c>
      <c r="G15" s="5">
        <f t="shared" si="0"/>
        <v>0</v>
      </c>
    </row>
    <row r="16" spans="1:7" x14ac:dyDescent="0.45">
      <c r="A16" s="8" t="s">
        <v>85</v>
      </c>
      <c r="B16" s="8" t="s">
        <v>86</v>
      </c>
      <c r="C16" s="8" t="s">
        <v>87</v>
      </c>
      <c r="D16" s="9">
        <v>45718.298587962963</v>
      </c>
      <c r="E16" s="10">
        <v>11</v>
      </c>
      <c r="F16" s="6">
        <f>IFERROR(VLOOKUP(A16,Janvier!$A$2:$E$49,5,FALSE)," ")</f>
        <v>11</v>
      </c>
      <c r="G16" s="5">
        <f t="shared" si="0"/>
        <v>0</v>
      </c>
    </row>
    <row r="17" spans="1:7" x14ac:dyDescent="0.45">
      <c r="A17" s="8" t="s">
        <v>4</v>
      </c>
      <c r="B17" s="8" t="s">
        <v>5</v>
      </c>
      <c r="C17" s="8" t="s">
        <v>6</v>
      </c>
      <c r="D17" s="9">
        <v>45718.298587962963</v>
      </c>
      <c r="E17" s="10">
        <v>16.399999999999999</v>
      </c>
      <c r="F17" s="6">
        <f>IFERROR(VLOOKUP(A17,Janvier!$A$2:$E$49,5,FALSE)," ")</f>
        <v>16.399999999999999</v>
      </c>
      <c r="G17" s="5">
        <f t="shared" si="0"/>
        <v>0</v>
      </c>
    </row>
    <row r="18" spans="1:7" x14ac:dyDescent="0.45">
      <c r="A18" s="8" t="s">
        <v>82</v>
      </c>
      <c r="B18" s="8" t="s">
        <v>83</v>
      </c>
      <c r="C18" s="8" t="s">
        <v>84</v>
      </c>
      <c r="D18" s="9">
        <v>45718.298587962963</v>
      </c>
      <c r="E18" s="10">
        <v>10.199999999999999</v>
      </c>
      <c r="F18" s="6">
        <f>IFERROR(VLOOKUP(A18,Janvier!$A$2:$E$49,5,FALSE)," ")</f>
        <v>10.199999999999999</v>
      </c>
      <c r="G18" s="5">
        <f t="shared" si="0"/>
        <v>0</v>
      </c>
    </row>
    <row r="19" spans="1:7" x14ac:dyDescent="0.45">
      <c r="A19" s="8" t="s">
        <v>124</v>
      </c>
      <c r="B19" s="8" t="s">
        <v>125</v>
      </c>
      <c r="C19" s="8" t="s">
        <v>126</v>
      </c>
      <c r="D19" s="9">
        <v>45718.298587962963</v>
      </c>
      <c r="E19" s="10">
        <v>9.1</v>
      </c>
      <c r="F19" s="6">
        <f>IFERROR(VLOOKUP(A19,Janvier!$A$2:$E$49,5,FALSE)," ")</f>
        <v>9.1</v>
      </c>
      <c r="G19" s="5">
        <f t="shared" si="0"/>
        <v>0</v>
      </c>
    </row>
    <row r="20" spans="1:7" x14ac:dyDescent="0.45">
      <c r="A20" s="8" t="s">
        <v>103</v>
      </c>
      <c r="B20" s="8" t="s">
        <v>104</v>
      </c>
      <c r="C20" s="8" t="s">
        <v>105</v>
      </c>
      <c r="D20" s="9">
        <v>45718.298587962963</v>
      </c>
      <c r="E20" s="10">
        <v>0</v>
      </c>
      <c r="F20" s="6">
        <f>IFERROR(VLOOKUP(A20,Janvier!$A$2:$E$49,5,FALSE)," ")</f>
        <v>0</v>
      </c>
      <c r="G20" s="5">
        <f t="shared" si="0"/>
        <v>0</v>
      </c>
    </row>
    <row r="21" spans="1:7" x14ac:dyDescent="0.45">
      <c r="A21" s="8" t="s">
        <v>67</v>
      </c>
      <c r="B21" s="8" t="s">
        <v>68</v>
      </c>
      <c r="C21" s="8" t="s">
        <v>69</v>
      </c>
      <c r="D21" s="9">
        <v>45718.298587962963</v>
      </c>
      <c r="E21" s="10">
        <v>0</v>
      </c>
      <c r="F21" s="6">
        <f>IFERROR(VLOOKUP(A21,Janvier!$A$2:$E$49,5,FALSE)," ")</f>
        <v>0</v>
      </c>
      <c r="G21" s="5">
        <f t="shared" si="0"/>
        <v>0</v>
      </c>
    </row>
    <row r="22" spans="1:7" x14ac:dyDescent="0.45">
      <c r="A22" s="8" t="s">
        <v>49</v>
      </c>
      <c r="B22" s="8" t="s">
        <v>50</v>
      </c>
      <c r="C22" s="8" t="s">
        <v>51</v>
      </c>
      <c r="D22" s="9">
        <v>45718.298587962963</v>
      </c>
      <c r="E22" s="10">
        <v>14.4</v>
      </c>
      <c r="F22" s="6">
        <f>IFERROR(VLOOKUP(A22,Janvier!$A$2:$E$49,5,FALSE)," ")</f>
        <v>14.4</v>
      </c>
      <c r="G22" s="5">
        <f t="shared" si="0"/>
        <v>0</v>
      </c>
    </row>
    <row r="23" spans="1:7" x14ac:dyDescent="0.45">
      <c r="A23" s="8" t="s">
        <v>52</v>
      </c>
      <c r="B23" s="8" t="s">
        <v>53</v>
      </c>
      <c r="C23" s="8" t="s">
        <v>54</v>
      </c>
      <c r="D23" s="9">
        <v>45718.298587962963</v>
      </c>
      <c r="E23" s="10">
        <v>5.3</v>
      </c>
      <c r="F23" s="6">
        <f>IFERROR(VLOOKUP(A23,Janvier!$A$2:$E$49,5,FALSE)," ")</f>
        <v>5.3</v>
      </c>
      <c r="G23" s="5">
        <f t="shared" si="0"/>
        <v>0</v>
      </c>
    </row>
    <row r="24" spans="1:7" x14ac:dyDescent="0.45">
      <c r="A24" s="8" t="s">
        <v>112</v>
      </c>
      <c r="B24" s="8" t="s">
        <v>113</v>
      </c>
      <c r="C24" s="8" t="s">
        <v>114</v>
      </c>
      <c r="D24" s="9">
        <v>45718.298587962963</v>
      </c>
      <c r="E24" s="10">
        <v>14.6</v>
      </c>
      <c r="F24" s="6">
        <f>IFERROR(VLOOKUP(A24,Janvier!$A$2:$E$49,5,FALSE)," ")</f>
        <v>14.6</v>
      </c>
      <c r="G24" s="5">
        <f t="shared" si="0"/>
        <v>0</v>
      </c>
    </row>
    <row r="25" spans="1:7" x14ac:dyDescent="0.45">
      <c r="A25" s="8" t="s">
        <v>73</v>
      </c>
      <c r="B25" s="8" t="s">
        <v>74</v>
      </c>
      <c r="C25" s="8" t="s">
        <v>75</v>
      </c>
      <c r="D25" s="9">
        <v>45718.298587962963</v>
      </c>
      <c r="E25" s="10">
        <v>4.5</v>
      </c>
      <c r="F25" s="6">
        <f>IFERROR(VLOOKUP(A25,Janvier!$A$2:$E$49,5,FALSE)," ")</f>
        <v>4.5</v>
      </c>
      <c r="G25" s="5">
        <f t="shared" si="0"/>
        <v>0</v>
      </c>
    </row>
    <row r="26" spans="1:7" x14ac:dyDescent="0.45">
      <c r="A26" s="8" t="s">
        <v>79</v>
      </c>
      <c r="B26" s="8" t="s">
        <v>80</v>
      </c>
      <c r="C26" s="8" t="s">
        <v>81</v>
      </c>
      <c r="D26" s="9">
        <v>45718.298587962963</v>
      </c>
      <c r="E26" s="10">
        <v>10.9</v>
      </c>
      <c r="F26" s="6">
        <f>IFERROR(VLOOKUP(A26,Janvier!$A$2:$E$49,5,FALSE)," ")</f>
        <v>10.9</v>
      </c>
      <c r="G26" s="5">
        <f t="shared" si="0"/>
        <v>0</v>
      </c>
    </row>
    <row r="27" spans="1:7" x14ac:dyDescent="0.45">
      <c r="A27" s="8" t="s">
        <v>70</v>
      </c>
      <c r="B27" s="8" t="s">
        <v>71</v>
      </c>
      <c r="C27" s="8" t="s">
        <v>72</v>
      </c>
      <c r="D27" s="9">
        <v>45718.298587962963</v>
      </c>
      <c r="E27" s="10">
        <v>3.9</v>
      </c>
      <c r="F27" s="6">
        <f>IFERROR(VLOOKUP(A27,Janvier!$A$2:$E$49,5,FALSE)," ")</f>
        <v>3.9</v>
      </c>
      <c r="G27" s="5">
        <f t="shared" si="0"/>
        <v>0</v>
      </c>
    </row>
    <row r="28" spans="1:7" x14ac:dyDescent="0.45">
      <c r="A28" s="8" t="s">
        <v>106</v>
      </c>
      <c r="B28" s="8" t="s">
        <v>107</v>
      </c>
      <c r="C28" s="8" t="s">
        <v>108</v>
      </c>
      <c r="D28" s="9">
        <v>45718.298587962963</v>
      </c>
      <c r="E28" s="10">
        <v>11</v>
      </c>
      <c r="F28" s="6">
        <f>IFERROR(VLOOKUP(A28,Janvier!$A$2:$E$49,5,FALSE)," ")</f>
        <v>11</v>
      </c>
      <c r="G28" s="5">
        <f t="shared" si="0"/>
        <v>0</v>
      </c>
    </row>
    <row r="29" spans="1:7" x14ac:dyDescent="0.45">
      <c r="A29" s="8" t="s">
        <v>100</v>
      </c>
      <c r="B29" s="8" t="s">
        <v>101</v>
      </c>
      <c r="C29" s="8" t="s">
        <v>102</v>
      </c>
      <c r="D29" s="9">
        <v>45718.298587962963</v>
      </c>
      <c r="E29" s="10">
        <v>10.4</v>
      </c>
      <c r="F29" s="6">
        <f>IFERROR(VLOOKUP(A29,Janvier!$A$2:$E$49,5,FALSE)," ")</f>
        <v>10.4</v>
      </c>
      <c r="G29" s="5">
        <f t="shared" si="0"/>
        <v>0</v>
      </c>
    </row>
    <row r="30" spans="1:7" x14ac:dyDescent="0.45">
      <c r="A30" s="8" t="s">
        <v>22</v>
      </c>
      <c r="B30" s="8" t="s">
        <v>23</v>
      </c>
      <c r="C30" s="8" t="s">
        <v>24</v>
      </c>
      <c r="D30" s="9">
        <v>45718.298587962963</v>
      </c>
      <c r="E30" s="10">
        <v>5</v>
      </c>
      <c r="F30" s="6">
        <f>IFERROR(VLOOKUP(A30,Janvier!$A$2:$E$49,5,FALSE)," ")</f>
        <v>5</v>
      </c>
      <c r="G30" s="5">
        <f t="shared" si="0"/>
        <v>0</v>
      </c>
    </row>
    <row r="31" spans="1:7" x14ac:dyDescent="0.45">
      <c r="A31" s="8" t="s">
        <v>31</v>
      </c>
      <c r="B31" s="8" t="s">
        <v>32</v>
      </c>
      <c r="C31" s="8" t="s">
        <v>33</v>
      </c>
      <c r="D31" s="9">
        <v>45718.298587962963</v>
      </c>
      <c r="E31" s="10">
        <v>1.2</v>
      </c>
      <c r="F31" s="6">
        <f>IFERROR(VLOOKUP(A31,Janvier!$A$2:$E$49,5,FALSE)," ")</f>
        <v>1.2</v>
      </c>
      <c r="G31" s="5">
        <f t="shared" si="0"/>
        <v>0</v>
      </c>
    </row>
    <row r="32" spans="1:7" x14ac:dyDescent="0.45">
      <c r="A32" s="8" t="s">
        <v>46</v>
      </c>
      <c r="B32" s="8" t="s">
        <v>47</v>
      </c>
      <c r="C32" s="8" t="s">
        <v>48</v>
      </c>
      <c r="D32" s="9">
        <v>45718.298587962963</v>
      </c>
      <c r="E32" s="10">
        <v>10.8</v>
      </c>
      <c r="F32" s="6">
        <f>IFERROR(VLOOKUP(A32,Janvier!$A$2:$E$49,5,FALSE)," ")</f>
        <v>10.8</v>
      </c>
      <c r="G32" s="5">
        <f t="shared" si="0"/>
        <v>0</v>
      </c>
    </row>
    <row r="33" spans="1:7" x14ac:dyDescent="0.45">
      <c r="A33" s="8" t="s">
        <v>88</v>
      </c>
      <c r="B33" s="8" t="s">
        <v>89</v>
      </c>
      <c r="C33" s="8" t="s">
        <v>90</v>
      </c>
      <c r="D33" s="9">
        <v>45718.298587962963</v>
      </c>
      <c r="E33" s="10">
        <v>3.2</v>
      </c>
      <c r="F33" s="6">
        <f>IFERROR(VLOOKUP(A33,Janvier!$A$2:$E$49,5,FALSE)," ")</f>
        <v>3.2</v>
      </c>
      <c r="G33" s="5">
        <f t="shared" si="0"/>
        <v>0</v>
      </c>
    </row>
    <row r="34" spans="1:7" x14ac:dyDescent="0.45">
      <c r="A34" s="8" t="s">
        <v>91</v>
      </c>
      <c r="B34" s="8" t="s">
        <v>92</v>
      </c>
      <c r="C34" s="8" t="s">
        <v>93</v>
      </c>
      <c r="D34" s="9">
        <v>45718.298587962963</v>
      </c>
      <c r="E34" s="10">
        <v>12.6</v>
      </c>
      <c r="F34" s="6">
        <f>IFERROR(VLOOKUP(A34,Janvier!$A$2:$E$49,5,FALSE)," ")</f>
        <v>12.6</v>
      </c>
      <c r="G34" s="5">
        <f t="shared" si="0"/>
        <v>0</v>
      </c>
    </row>
    <row r="35" spans="1:7" x14ac:dyDescent="0.45">
      <c r="A35" s="8" t="s">
        <v>130</v>
      </c>
      <c r="B35" s="8" t="s">
        <v>131</v>
      </c>
      <c r="C35" s="8" t="s">
        <v>132</v>
      </c>
      <c r="D35" s="9">
        <v>45718.298587962963</v>
      </c>
      <c r="E35" s="10">
        <v>2.4</v>
      </c>
      <c r="F35" s="6">
        <f>IFERROR(VLOOKUP(A35,Janvier!$A$2:$E$49,5,FALSE)," ")</f>
        <v>2.4</v>
      </c>
      <c r="G35" s="5">
        <f t="shared" si="0"/>
        <v>0</v>
      </c>
    </row>
    <row r="36" spans="1:7" x14ac:dyDescent="0.45">
      <c r="A36" s="8" t="s">
        <v>13</v>
      </c>
      <c r="B36" s="8" t="s">
        <v>14</v>
      </c>
      <c r="C36" s="8" t="s">
        <v>15</v>
      </c>
      <c r="D36" s="9">
        <v>45718.298587962963</v>
      </c>
      <c r="E36" s="10">
        <v>12.5</v>
      </c>
      <c r="F36" s="6">
        <f>IFERROR(VLOOKUP(A36,Janvier!$A$2:$E$49,5,FALSE)," ")</f>
        <v>12.5</v>
      </c>
      <c r="G36" s="5">
        <f t="shared" si="0"/>
        <v>0</v>
      </c>
    </row>
    <row r="37" spans="1:7" x14ac:dyDescent="0.45">
      <c r="A37" s="8" t="s">
        <v>10</v>
      </c>
      <c r="B37" s="8" t="s">
        <v>11</v>
      </c>
      <c r="C37" s="8" t="s">
        <v>12</v>
      </c>
      <c r="D37" s="9">
        <v>45718.298587962963</v>
      </c>
      <c r="E37" s="10">
        <v>11.8</v>
      </c>
      <c r="F37" s="6">
        <f>IFERROR(VLOOKUP(A37,Janvier!$A$2:$E$49,5,FALSE)," ")</f>
        <v>11.8</v>
      </c>
      <c r="G37" s="5">
        <f t="shared" si="0"/>
        <v>0</v>
      </c>
    </row>
    <row r="38" spans="1:7" x14ac:dyDescent="0.45">
      <c r="A38" s="8" t="s">
        <v>25</v>
      </c>
      <c r="B38" s="8" t="s">
        <v>26</v>
      </c>
      <c r="C38" s="8" t="s">
        <v>27</v>
      </c>
      <c r="D38" s="9">
        <v>45718.298587962963</v>
      </c>
      <c r="E38" s="10">
        <v>12</v>
      </c>
      <c r="F38" s="6">
        <f>IFERROR(VLOOKUP(A38,Janvier!$A$2:$E$49,5,FALSE)," ")</f>
        <v>12</v>
      </c>
      <c r="G38" s="5">
        <f t="shared" si="0"/>
        <v>0</v>
      </c>
    </row>
    <row r="39" spans="1:7" x14ac:dyDescent="0.45">
      <c r="A39" s="8" t="s">
        <v>127</v>
      </c>
      <c r="B39" s="8" t="s">
        <v>128</v>
      </c>
      <c r="C39" s="8" t="s">
        <v>129</v>
      </c>
      <c r="D39" s="9">
        <v>45718.298587962963</v>
      </c>
      <c r="E39" s="10">
        <v>8.9</v>
      </c>
      <c r="F39" s="6">
        <f>IFERROR(VLOOKUP(A39,Janvier!$A$2:$E$49,5,FALSE)," ")</f>
        <v>8.9</v>
      </c>
      <c r="G39" s="5">
        <f t="shared" si="0"/>
        <v>0</v>
      </c>
    </row>
    <row r="40" spans="1:7" x14ac:dyDescent="0.45">
      <c r="A40" s="8" t="s">
        <v>76</v>
      </c>
      <c r="B40" s="8" t="s">
        <v>77</v>
      </c>
      <c r="C40" s="8" t="s">
        <v>78</v>
      </c>
      <c r="D40" s="9">
        <v>45718.298587962963</v>
      </c>
      <c r="E40" s="10">
        <v>3.3</v>
      </c>
      <c r="F40" s="6">
        <f>IFERROR(VLOOKUP(A40,Janvier!$A$2:$E$49,5,FALSE)," ")</f>
        <v>3.3</v>
      </c>
      <c r="G40" s="5">
        <f t="shared" si="0"/>
        <v>0</v>
      </c>
    </row>
    <row r="41" spans="1:7" x14ac:dyDescent="0.45">
      <c r="A41" s="8" t="s">
        <v>143</v>
      </c>
      <c r="B41" s="8" t="s">
        <v>144</v>
      </c>
      <c r="C41" s="8" t="s">
        <v>145</v>
      </c>
      <c r="D41" s="9">
        <v>45718.298587962963</v>
      </c>
      <c r="E41" s="10">
        <v>0.4</v>
      </c>
      <c r="F41" s="6" t="str">
        <f>IFERROR(VLOOKUP(A41,Janvier!$A$2:$E$49,5,FALSE)," ")</f>
        <v xml:space="preserve"> </v>
      </c>
      <c r="G41" s="5" t="str">
        <f t="shared" si="0"/>
        <v/>
      </c>
    </row>
    <row r="42" spans="1:7" x14ac:dyDescent="0.45">
      <c r="A42" s="8" t="s">
        <v>140</v>
      </c>
      <c r="B42" s="8" t="s">
        <v>141</v>
      </c>
      <c r="C42" s="8" t="s">
        <v>142</v>
      </c>
      <c r="D42" s="9">
        <v>45718.298587962963</v>
      </c>
      <c r="E42" s="10">
        <v>1.5</v>
      </c>
      <c r="F42" s="6" t="str">
        <f>IFERROR(VLOOKUP(A42,Janvier!$A$2:$E$49,5,FALSE)," ")</f>
        <v xml:space="preserve"> </v>
      </c>
      <c r="G42" s="5" t="str">
        <f t="shared" si="0"/>
        <v/>
      </c>
    </row>
    <row r="43" spans="1:7" x14ac:dyDescent="0.45">
      <c r="A43" s="8" t="s">
        <v>134</v>
      </c>
      <c r="B43" s="8" t="s">
        <v>135</v>
      </c>
      <c r="C43" s="8" t="s">
        <v>136</v>
      </c>
      <c r="D43" s="9">
        <v>45718.298587962963</v>
      </c>
      <c r="E43" s="10">
        <v>5.2</v>
      </c>
      <c r="F43" s="6" t="str">
        <f>IFERROR(VLOOKUP(A43,Janvier!$A$2:$E$49,5,FALSE)," ")</f>
        <v xml:space="preserve"> </v>
      </c>
      <c r="G43" s="5" t="str">
        <f t="shared" si="0"/>
        <v/>
      </c>
    </row>
    <row r="44" spans="1:7" x14ac:dyDescent="0.45">
      <c r="A44" s="8" t="s">
        <v>137</v>
      </c>
      <c r="B44" s="8" t="s">
        <v>138</v>
      </c>
      <c r="C44" s="8" t="s">
        <v>139</v>
      </c>
      <c r="D44" s="9">
        <v>45718.298587962963</v>
      </c>
      <c r="E44" s="10">
        <v>14.4</v>
      </c>
      <c r="F44" s="6" t="str">
        <f>IFERROR(VLOOKUP(A44,Janvier!$A$2:$E$49,5,FALSE)," ")</f>
        <v xml:space="preserve"> </v>
      </c>
      <c r="G44" s="5" t="str">
        <f t="shared" si="0"/>
        <v/>
      </c>
    </row>
  </sheetData>
  <sortState ref="A2:G44">
    <sortCondition ref="A2"/>
  </sortState>
  <conditionalFormatting sqref="G2:G4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Janvier</vt:lpstr>
      <vt:lpstr>Fevrier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2025-01-27T12:31:34Z</dcterms:created>
  <dcterms:modified xsi:type="dcterms:W3CDTF">2025-03-21T13:13:03Z</dcterms:modified>
</cp:coreProperties>
</file>