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BF550210-5EFC-4220-8CF0-A44120C924A3}" xr6:coauthVersionLast="47" xr6:coauthVersionMax="47" xr10:uidLastSave="{00000000-0000-0000-0000-000000000000}"/>
  <bookViews>
    <workbookView xWindow="768" yWindow="768" windowWidth="17280" windowHeight="10728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0" i="15" l="1"/>
  <c r="D27" i="15"/>
  <c r="P32" i="15"/>
  <c r="P31" i="15"/>
  <c r="N27" i="15"/>
  <c r="M27" i="15"/>
  <c r="L27" i="15"/>
  <c r="K27" i="15"/>
  <c r="J27" i="15"/>
  <c r="I27" i="15"/>
  <c r="H27" i="15"/>
  <c r="P25" i="15"/>
  <c r="G24" i="15"/>
  <c r="G27" i="15" s="1"/>
  <c r="F24" i="15"/>
  <c r="F27" i="15" s="1"/>
  <c r="E24" i="15"/>
  <c r="E27" i="15" s="1"/>
  <c r="D24" i="15"/>
  <c r="C24" i="15"/>
  <c r="C27" i="15" s="1"/>
  <c r="P23" i="15"/>
  <c r="N20" i="15"/>
  <c r="N29" i="15" s="1"/>
  <c r="M20" i="15"/>
  <c r="M29" i="15" s="1"/>
  <c r="L20" i="15"/>
  <c r="L29" i="15" s="1"/>
  <c r="K20" i="15"/>
  <c r="K29" i="15" s="1"/>
  <c r="J20" i="15"/>
  <c r="I20" i="15"/>
  <c r="H20" i="15"/>
  <c r="H29" i="15" s="1"/>
  <c r="P18" i="15"/>
  <c r="G17" i="15"/>
  <c r="G20" i="15" s="1"/>
  <c r="G29" i="15" s="1"/>
  <c r="F17" i="15"/>
  <c r="F20" i="15" s="1"/>
  <c r="E17" i="15"/>
  <c r="E20" i="15" s="1"/>
  <c r="E29" i="15" s="1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I27" i="14"/>
  <c r="N25" i="14"/>
  <c r="K25" i="14"/>
  <c r="I25" i="14"/>
  <c r="H25" i="14"/>
  <c r="G25" i="14"/>
  <c r="F25" i="14"/>
  <c r="F27" i="14" s="1"/>
  <c r="E25" i="14"/>
  <c r="D25" i="14"/>
  <c r="C25" i="14"/>
  <c r="P24" i="14"/>
  <c r="N23" i="14"/>
  <c r="M23" i="14"/>
  <c r="M25" i="14" s="1"/>
  <c r="L23" i="14"/>
  <c r="L25" i="14" s="1"/>
  <c r="K23" i="14"/>
  <c r="J23" i="14"/>
  <c r="J25" i="14" s="1"/>
  <c r="P22" i="14"/>
  <c r="K19" i="14"/>
  <c r="K27" i="14" s="1"/>
  <c r="I19" i="14"/>
  <c r="H19" i="14"/>
  <c r="H27" i="14" s="1"/>
  <c r="G19" i="14"/>
  <c r="G27" i="14" s="1"/>
  <c r="F19" i="14"/>
  <c r="E19" i="14"/>
  <c r="E27" i="14" s="1"/>
  <c r="D19" i="14"/>
  <c r="D27" i="14" s="1"/>
  <c r="C19" i="14"/>
  <c r="P18" i="14"/>
  <c r="N17" i="14"/>
  <c r="N19" i="14" s="1"/>
  <c r="N27" i="14" s="1"/>
  <c r="M17" i="14"/>
  <c r="M19" i="14" s="1"/>
  <c r="M27" i="14" s="1"/>
  <c r="L17" i="14"/>
  <c r="L19" i="14" s="1"/>
  <c r="K17" i="14"/>
  <c r="J17" i="14"/>
  <c r="J19" i="14" s="1"/>
  <c r="J2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29" i="15" l="1"/>
  <c r="J29" i="15"/>
  <c r="C4" i="13"/>
  <c r="F29" i="15"/>
  <c r="P24" i="15"/>
  <c r="P8" i="15"/>
  <c r="P17" i="15"/>
  <c r="P27" i="15"/>
  <c r="I29" i="15"/>
  <c r="P19" i="14"/>
  <c r="P25" i="14"/>
  <c r="C29" i="15"/>
  <c r="L27" i="14"/>
  <c r="P20" i="15"/>
  <c r="C27" i="14"/>
  <c r="P27" i="14" s="1"/>
  <c r="P23" i="14"/>
  <c r="P17" i="14"/>
  <c r="P29" i="15" l="1"/>
  <c r="C3" i="13" s="1"/>
</calcChain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<sst xmlns="http://schemas.openxmlformats.org/spreadsheetml/2006/main" count="83" uniqueCount="45">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</sst>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1" sqref="N31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2"/>
  <sheetViews>
    <sheetView tabSelected="1" topLeftCell="A11" workbookViewId="0">
      <selection activeCell="D21" sqref="D21"/>
    </sheetView>
  </sheetViews>
  <sheetFormatPr baseColWidth="10" defaultRowHeight="14.4" x14ac:dyDescent="0.3"/>
  <cols>
    <col min="1" max="1" width="3" customWidth="1"/>
    <col min="2" max="2" width="28" customWidth="1"/>
    <col min="14" max="14" width="18.4414062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/>
      <c r="I6" s="37"/>
      <c r="J6" s="37"/>
      <c r="K6" s="37"/>
      <c r="L6" s="37"/>
      <c r="M6" s="37"/>
      <c r="N6" s="37"/>
      <c r="O6" s="36"/>
      <c r="P6" s="57">
        <f>SUM(C6:N6)</f>
        <v>90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/>
      <c r="I7" s="37"/>
      <c r="J7" s="37"/>
      <c r="K7" s="37"/>
      <c r="L7" s="37"/>
      <c r="M7" s="37"/>
      <c r="N7" s="37"/>
      <c r="O7" s="36"/>
      <c r="P7" s="57">
        <f>SUM(C7:N7)</f>
        <v>90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/>
      <c r="I11" s="11"/>
      <c r="J11" s="11"/>
      <c r="K11" s="11"/>
      <c r="L11" s="11"/>
      <c r="M11" s="11"/>
      <c r="N11" s="11"/>
      <c r="P11" s="58">
        <f>SUM(C11:N11)</f>
        <v>90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/>
      <c r="J12" s="12"/>
      <c r="K12" s="12"/>
      <c r="L12" s="12"/>
      <c r="M12" s="12"/>
      <c r="N12" s="12"/>
      <c r="P12" s="58">
        <f>SUM(C12:N12)</f>
        <v>15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51789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9"/>
      <c r="D19" s="69">
        <v>209.33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4"/>
      <c r="P19" s="70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51998.33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31008.699999999997</v>
      </c>
    </row>
    <row r="24" spans="2:16" x14ac:dyDescent="0.3">
      <c r="B24" s="9" t="s">
        <v>8</v>
      </c>
      <c r="C24" s="10">
        <f>1288.82+2566.24</f>
        <v>3855.0599999999995</v>
      </c>
      <c r="D24" s="10">
        <f>1288.82+2571.35</f>
        <v>3860.17</v>
      </c>
      <c r="E24" s="10">
        <f>1288.82+2576.48</f>
        <v>3865.3</v>
      </c>
      <c r="F24" s="10">
        <f>1288.82+2566.24</f>
        <v>3855.0599999999995</v>
      </c>
      <c r="G24" s="10">
        <f>1288.82+2596.89</f>
        <v>3885.71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19321.3</v>
      </c>
    </row>
    <row r="25" spans="2:16" x14ac:dyDescent="0.3">
      <c r="B25" s="55" t="s">
        <v>40</v>
      </c>
      <c r="C25" s="10">
        <v>342.76</v>
      </c>
      <c r="D25" s="10">
        <v>306.346</v>
      </c>
      <c r="E25" s="10">
        <v>354.89800000000002</v>
      </c>
      <c r="F25" s="10">
        <v>342.76</v>
      </c>
      <c r="G25" s="10">
        <v>245.65600000000001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1592.42</v>
      </c>
    </row>
    <row r="26" spans="2:16" x14ac:dyDescent="0.3">
      <c r="B26" s="55" t="s">
        <v>44</v>
      </c>
      <c r="C26" s="69"/>
      <c r="D26" s="69">
        <v>209.33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4"/>
      <c r="P26" s="43"/>
    </row>
    <row r="27" spans="2:16" x14ac:dyDescent="0.3">
      <c r="B27" s="8" t="s">
        <v>3</v>
      </c>
      <c r="C27" s="44">
        <f t="shared" ref="C27:N27" si="2">SUM(C23:C25)</f>
        <v>10399.56</v>
      </c>
      <c r="D27" s="44">
        <f>SUM(D23:D26)</f>
        <v>10577.585999999999</v>
      </c>
      <c r="E27" s="44">
        <f t="shared" si="2"/>
        <v>10421.938</v>
      </c>
      <c r="F27" s="44">
        <f t="shared" si="2"/>
        <v>10399.56</v>
      </c>
      <c r="G27" s="44">
        <f t="shared" si="2"/>
        <v>10333.106000000002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52131.75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1117.4400000000005</v>
      </c>
      <c r="D29" s="47">
        <f t="shared" si="3"/>
        <v>-590.05599999999868</v>
      </c>
      <c r="E29" s="47">
        <f t="shared" si="3"/>
        <v>1674.6620000000003</v>
      </c>
      <c r="F29" s="47">
        <f t="shared" si="3"/>
        <v>1117.4400000000005</v>
      </c>
      <c r="G29" s="47">
        <f t="shared" si="3"/>
        <v>-3452.9060000000009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-133.41999999999825</v>
      </c>
    </row>
    <row r="31" spans="2:16" x14ac:dyDescent="0.3">
      <c r="B31" s="62" t="s">
        <v>37</v>
      </c>
      <c r="C31" s="54">
        <v>680</v>
      </c>
      <c r="D31" s="54">
        <v>578</v>
      </c>
      <c r="E31" s="54">
        <v>714</v>
      </c>
      <c r="F31" s="54">
        <v>680</v>
      </c>
      <c r="G31" s="54">
        <v>408</v>
      </c>
      <c r="H31" s="54"/>
      <c r="I31" s="54"/>
      <c r="J31" s="54"/>
      <c r="K31" s="54"/>
      <c r="L31" s="54"/>
      <c r="M31" s="54"/>
      <c r="N31" s="54"/>
      <c r="P31" s="61">
        <f>SUM(C31:N31)</f>
        <v>3060</v>
      </c>
    </row>
    <row r="32" spans="2:16" x14ac:dyDescent="0.3">
      <c r="B32" s="62" t="s">
        <v>38</v>
      </c>
      <c r="C32" s="54">
        <v>342.76</v>
      </c>
      <c r="D32" s="54">
        <v>306.346</v>
      </c>
      <c r="E32" s="54">
        <v>354.89800000000002</v>
      </c>
      <c r="F32" s="54">
        <v>342.76</v>
      </c>
      <c r="G32" s="54">
        <v>245.65600000000001</v>
      </c>
      <c r="H32" s="54"/>
      <c r="I32" s="54"/>
      <c r="J32" s="54"/>
      <c r="K32" s="54"/>
      <c r="L32" s="54"/>
      <c r="M32" s="54"/>
      <c r="N32" s="54"/>
      <c r="P32" s="61">
        <f>SUM(C32:N32)</f>
        <v>1592.42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'2023'!P27+'2024'!P29</f>
        <v>6303.3500000000022</v>
      </c>
    </row>
    <row r="4" spans="2:3" ht="16.95" customHeight="1" x14ac:dyDescent="0.3">
      <c r="B4" s="38" t="s">
        <v>39</v>
      </c>
      <c r="C4" s="40">
        <f>'2023'!P12+'2024'!P12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2024-06-11T10:07:39Z</dcterms:modified>
</cp:coreProperties>
</file>