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089274E9-5E5D-4199-8C5E-240466302CE1}" xr6:coauthVersionLast="47" xr6:coauthVersionMax="47" xr10:uidLastSave="{00000000-0000-0000-0000-000000000000}"/>
  <bookViews>
    <workbookView xWindow="-110" yWindow="-110" windowWidth="19420" windowHeight="12300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'2024'!$B$31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'2024'!$B$28</definedName>
    <definedName name="SORTIES" localSheetId="0">'2022'!$B$21</definedName>
    <definedName name="SORTIES" localSheetId="1">'2023'!$B$22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5" l="1"/>
  <c r="G26" i="15"/>
  <c r="H26" i="15"/>
  <c r="I26" i="15"/>
  <c r="J26" i="15"/>
  <c r="K26" i="15"/>
  <c r="L26" i="15"/>
  <c r="M26" i="15"/>
  <c r="N26" i="15"/>
  <c r="F26" i="15"/>
  <c r="P31" i="15"/>
  <c r="P30" i="15"/>
  <c r="P24" i="15"/>
  <c r="E23" i="15"/>
  <c r="E26" i="15" s="1"/>
  <c r="D23" i="15"/>
  <c r="D26" i="15" s="1"/>
  <c r="C23" i="15"/>
  <c r="C26" i="15" s="1"/>
  <c r="P22" i="15"/>
  <c r="N19" i="15"/>
  <c r="N28" i="15" s="1"/>
  <c r="M19" i="15"/>
  <c r="L19" i="15"/>
  <c r="L28" i="15" s="1"/>
  <c r="K19" i="15"/>
  <c r="J19" i="15"/>
  <c r="I19" i="15"/>
  <c r="H19" i="15"/>
  <c r="G19" i="15"/>
  <c r="F19" i="15"/>
  <c r="P18" i="15"/>
  <c r="E17" i="15"/>
  <c r="E19" i="15" s="1"/>
  <c r="E28" i="15" s="1"/>
  <c r="D17" i="15"/>
  <c r="D19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3" i="14"/>
  <c r="P32" i="14"/>
  <c r="P35" i="14" s="1"/>
  <c r="P36" i="14" s="1"/>
  <c r="N28" i="14"/>
  <c r="K28" i="14"/>
  <c r="F28" i="14"/>
  <c r="C28" i="14"/>
  <c r="M27" i="14"/>
  <c r="P27" i="14" s="1"/>
  <c r="P26" i="14"/>
  <c r="P25" i="14"/>
  <c r="N24" i="14"/>
  <c r="M24" i="14"/>
  <c r="M28" i="14" s="1"/>
  <c r="L24" i="14"/>
  <c r="L28" i="14" s="1"/>
  <c r="K24" i="14"/>
  <c r="J24" i="14"/>
  <c r="J28" i="14" s="1"/>
  <c r="I24" i="14"/>
  <c r="I28" i="14" s="1"/>
  <c r="H24" i="14"/>
  <c r="H28" i="14" s="1"/>
  <c r="G24" i="14"/>
  <c r="G28" i="14" s="1"/>
  <c r="F24" i="14"/>
  <c r="E24" i="14"/>
  <c r="E28" i="14" s="1"/>
  <c r="D24" i="14"/>
  <c r="P24" i="14" s="1"/>
  <c r="C24" i="14"/>
  <c r="P23" i="14"/>
  <c r="M20" i="14"/>
  <c r="M30" i="14" s="1"/>
  <c r="J20" i="14"/>
  <c r="J30" i="14" s="1"/>
  <c r="E20" i="14"/>
  <c r="P19" i="14"/>
  <c r="P18" i="14"/>
  <c r="N17" i="14"/>
  <c r="N20" i="14" s="1"/>
  <c r="N30" i="14" s="1"/>
  <c r="M17" i="14"/>
  <c r="L17" i="14"/>
  <c r="L20" i="14" s="1"/>
  <c r="L30" i="14" s="1"/>
  <c r="K17" i="14"/>
  <c r="K20" i="14" s="1"/>
  <c r="K30" i="14" s="1"/>
  <c r="J17" i="14"/>
  <c r="I17" i="14"/>
  <c r="I20" i="14" s="1"/>
  <c r="H17" i="14"/>
  <c r="H20" i="14" s="1"/>
  <c r="G17" i="14"/>
  <c r="G20" i="14" s="1"/>
  <c r="G30" i="14" s="1"/>
  <c r="F17" i="14"/>
  <c r="F20" i="14" s="1"/>
  <c r="F30" i="14" s="1"/>
  <c r="E17" i="14"/>
  <c r="D17" i="14"/>
  <c r="D20" i="14" s="1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0" i="12"/>
  <c r="P29" i="12"/>
  <c r="K25" i="12"/>
  <c r="J25" i="12"/>
  <c r="I25" i="12"/>
  <c r="H25" i="12"/>
  <c r="G25" i="12"/>
  <c r="F25" i="12"/>
  <c r="E25" i="12"/>
  <c r="D25" i="12"/>
  <c r="C25" i="12"/>
  <c r="P24" i="12"/>
  <c r="N23" i="12"/>
  <c r="N25" i="12" s="1"/>
  <c r="M23" i="12"/>
  <c r="M25" i="12" s="1"/>
  <c r="L23" i="12"/>
  <c r="L25" i="12" s="1"/>
  <c r="P22" i="12"/>
  <c r="N19" i="12"/>
  <c r="K19" i="12"/>
  <c r="K27" i="12" s="1"/>
  <c r="J19" i="12"/>
  <c r="J27" i="12" s="1"/>
  <c r="I19" i="12"/>
  <c r="I27" i="12" s="1"/>
  <c r="H19" i="12"/>
  <c r="H27" i="12" s="1"/>
  <c r="G19" i="12"/>
  <c r="G27" i="12" s="1"/>
  <c r="F19" i="12"/>
  <c r="F27" i="12" s="1"/>
  <c r="E19" i="12"/>
  <c r="E27" i="12" s="1"/>
  <c r="D19" i="12"/>
  <c r="D27" i="12" s="1"/>
  <c r="C19" i="12"/>
  <c r="P18" i="12"/>
  <c r="N17" i="12"/>
  <c r="M17" i="12"/>
  <c r="M19" i="12" s="1"/>
  <c r="L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G28" i="15" l="1"/>
  <c r="H28" i="15"/>
  <c r="K28" i="15"/>
  <c r="F28" i="15"/>
  <c r="P8" i="15"/>
  <c r="I28" i="15"/>
  <c r="P26" i="15"/>
  <c r="J28" i="15"/>
  <c r="C19" i="15"/>
  <c r="C28" i="15" s="1"/>
  <c r="M28" i="15"/>
  <c r="D28" i="15"/>
  <c r="M27" i="12"/>
  <c r="P25" i="12"/>
  <c r="P19" i="12"/>
  <c r="H30" i="14"/>
  <c r="N27" i="12"/>
  <c r="I30" i="14"/>
  <c r="E30" i="14"/>
  <c r="P23" i="15"/>
  <c r="L19" i="12"/>
  <c r="L27" i="12" s="1"/>
  <c r="P23" i="12"/>
  <c r="C20" i="14"/>
  <c r="D28" i="14"/>
  <c r="P28" i="14" s="1"/>
  <c r="C27" i="12"/>
  <c r="P19" i="15"/>
  <c r="P28" i="15" l="1"/>
  <c r="C30" i="14"/>
  <c r="P20" i="14"/>
  <c r="D30" i="14"/>
  <c r="P27" i="12"/>
  <c r="P30" i="14" l="1"/>
  <c r="C3" i="13" s="1"/>
</calcChain>
</file>

<file path=xl/sharedStrings.xml><?xml version="1.0" encoding="utf-8"?>
<sst xmlns="http://schemas.openxmlformats.org/spreadsheetml/2006/main" count="122" uniqueCount="49">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</sst>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L29" sqref="L29:N30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3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3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3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3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3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3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5" workbookViewId="0">
      <selection activeCell="L21" sqref="L21"/>
    </sheetView>
  </sheetViews>
  <sheetFormatPr baseColWidth="10" defaultRowHeight="14.5" x14ac:dyDescent="0.35"/>
  <cols>
    <col min="1" max="1" width="3" customWidth="1"/>
    <col min="2" max="2" width="28" customWidth="1"/>
    <col min="14" max="14" width="18.81640625" bestFit="1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35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35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35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35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3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5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35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35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35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35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35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3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5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35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35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35">
      <c r="N35" s="54" t="s">
        <v>45</v>
      </c>
      <c r="P35" s="62">
        <f>P32*0.697</f>
        <v>1854.02</v>
      </c>
    </row>
    <row r="36" spans="2:16" x14ac:dyDescent="0.35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5A7F-95A7-4C29-B829-8C2C3006F0EA}">
  <dimension ref="B1:P31"/>
  <sheetViews>
    <sheetView tabSelected="1" topLeftCell="E3" workbookViewId="0">
      <selection activeCell="M24" sqref="M24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5">
      <c r="B1" s="66" t="s">
        <v>9</v>
      </c>
    </row>
    <row r="2" spans="2:16" x14ac:dyDescent="0.3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57</v>
      </c>
    </row>
    <row r="7" spans="2:16" x14ac:dyDescent="0.35">
      <c r="B7" s="9" t="s">
        <v>21</v>
      </c>
      <c r="C7" s="37">
        <v>22</v>
      </c>
      <c r="D7" s="37">
        <v>21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64</v>
      </c>
    </row>
    <row r="8" spans="2:16" x14ac:dyDescent="0.35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7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21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64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29215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10045</v>
      </c>
      <c r="D19" s="28">
        <f t="shared" si="1"/>
        <v>9585</v>
      </c>
      <c r="E19" s="28">
        <f t="shared" si="1"/>
        <v>9585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29215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5165.58</v>
      </c>
      <c r="D22" s="10">
        <v>5165.58</v>
      </c>
      <c r="E22" s="10">
        <v>5165.58</v>
      </c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15496.74</v>
      </c>
    </row>
    <row r="23" spans="2:16" x14ac:dyDescent="0.35">
      <c r="B23" s="9" t="s">
        <v>8</v>
      </c>
      <c r="C23" s="10">
        <f>1099.12+2006.83</f>
        <v>3105.95</v>
      </c>
      <c r="D23" s="10">
        <f>1099.12+2006.83</f>
        <v>3105.95</v>
      </c>
      <c r="E23" s="10">
        <f>1099.12+2006.83</f>
        <v>3105.95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9317.8499999999985</v>
      </c>
    </row>
    <row r="24" spans="2:16" x14ac:dyDescent="0.35">
      <c r="B24" s="55" t="s">
        <v>40</v>
      </c>
      <c r="C24" s="56">
        <v>167.28</v>
      </c>
      <c r="D24" s="56">
        <v>167.28</v>
      </c>
      <c r="E24" s="56">
        <v>139.4</v>
      </c>
      <c r="F24" s="56"/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473.96000000000004</v>
      </c>
    </row>
    <row r="25" spans="2:16" x14ac:dyDescent="0.35">
      <c r="B25" s="9" t="s">
        <v>48</v>
      </c>
      <c r="C25" s="10"/>
      <c r="D25" s="10"/>
      <c r="E25" s="10"/>
      <c r="F25" s="10">
        <v>66.64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66.64</v>
      </c>
    </row>
    <row r="26" spans="2:16" x14ac:dyDescent="0.35">
      <c r="B26" s="8" t="s">
        <v>3</v>
      </c>
      <c r="C26" s="44">
        <f t="shared" ref="C26:N26" si="2">SUM(C22:C24)</f>
        <v>8438.81</v>
      </c>
      <c r="D26" s="44">
        <f t="shared" si="2"/>
        <v>8438.81</v>
      </c>
      <c r="E26" s="44">
        <f t="shared" si="2"/>
        <v>8410.9299999999985</v>
      </c>
      <c r="F26" s="44">
        <f>SUM(F22:F25)</f>
        <v>66.64</v>
      </c>
      <c r="G26" s="44">
        <f t="shared" ref="G26:N26" si="3">SUM(G22:G25)</f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O26" s="4"/>
      <c r="P26" s="61">
        <f>SUM(C26:N26)</f>
        <v>25355.189999999995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4">C19-C26</f>
        <v>1606.1900000000005</v>
      </c>
      <c r="D28" s="47">
        <f t="shared" si="4"/>
        <v>1146.1900000000005</v>
      </c>
      <c r="E28" s="47">
        <f t="shared" si="4"/>
        <v>1174.0700000000015</v>
      </c>
      <c r="F28" s="47">
        <f t="shared" si="4"/>
        <v>-66.64</v>
      </c>
      <c r="G28" s="47">
        <f t="shared" si="4"/>
        <v>0</v>
      </c>
      <c r="H28" s="47">
        <f t="shared" si="4"/>
        <v>0</v>
      </c>
      <c r="I28" s="47">
        <f t="shared" si="4"/>
        <v>0</v>
      </c>
      <c r="J28" s="47">
        <f t="shared" si="4"/>
        <v>0</v>
      </c>
      <c r="K28" s="47">
        <f t="shared" si="4"/>
        <v>0</v>
      </c>
      <c r="L28" s="47">
        <f t="shared" si="4"/>
        <v>0</v>
      </c>
      <c r="M28" s="47">
        <f t="shared" si="4"/>
        <v>0</v>
      </c>
      <c r="N28" s="47">
        <f t="shared" si="4"/>
        <v>0</v>
      </c>
      <c r="P28" s="60">
        <f>SUM(C28:O28)</f>
        <v>3859.8100000000027</v>
      </c>
    </row>
    <row r="30" spans="2:16" x14ac:dyDescent="0.35">
      <c r="B30" s="63" t="s">
        <v>37</v>
      </c>
      <c r="C30" s="54">
        <v>240</v>
      </c>
      <c r="D30" s="54">
        <v>240</v>
      </c>
      <c r="E30" s="54">
        <v>200</v>
      </c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680</v>
      </c>
    </row>
    <row r="31" spans="2:16" x14ac:dyDescent="0.35">
      <c r="B31" s="63" t="s">
        <v>38</v>
      </c>
      <c r="C31" s="54">
        <v>167.28</v>
      </c>
      <c r="D31" s="54">
        <v>167.28</v>
      </c>
      <c r="E31" s="54">
        <v>139.4</v>
      </c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473.96000000000004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8" t="s">
        <v>23</v>
      </c>
      <c r="C2" s="69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42</v>
      </c>
      <c r="C5" s="33">
        <v>490</v>
      </c>
    </row>
    <row r="6" spans="2:3" ht="30" customHeight="1" x14ac:dyDescent="0.35">
      <c r="B6" s="65" t="s">
        <v>47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5" x14ac:dyDescent="0.35"/>
  <cols>
    <col min="2" max="2" width="20.36328125" customWidth="1"/>
  </cols>
  <sheetData>
    <row r="2" spans="2:3" ht="16.899999999999999" customHeight="1" x14ac:dyDescent="0.35">
      <c r="B2" s="70" t="s">
        <v>33</v>
      </c>
      <c r="C2" s="70"/>
    </row>
    <row r="3" spans="2:3" ht="16.899999999999999" customHeight="1" x14ac:dyDescent="0.35">
      <c r="B3" s="38" t="s">
        <v>34</v>
      </c>
      <c r="C3" s="39">
        <f>SUM('2022'!P27,'2023'!P30,'2024'!P28)</f>
        <v>2887.9800000000137</v>
      </c>
    </row>
    <row r="4" spans="2:3" ht="16.899999999999999" customHeight="1" x14ac:dyDescent="0.35">
      <c r="B4" s="38" t="s">
        <v>39</v>
      </c>
      <c r="C4" s="40">
        <f>'2022'!P12+'2023'!P12+'2024'!P12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2024-05-02T10:55:02Z</dcterms:modified>
</cp:coreProperties>
</file>