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827E1764-31CD-4AC9-8039-7D266A0E561B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P25" i="14"/>
  <c r="D26" i="14"/>
  <c r="E26" i="14"/>
  <c r="F26" i="14"/>
  <c r="G26" i="14"/>
  <c r="H26" i="14"/>
  <c r="I26" i="14"/>
  <c r="J26" i="14"/>
  <c r="K26" i="14"/>
  <c r="L26" i="14"/>
  <c r="M26" i="14"/>
  <c r="N26" i="14"/>
  <c r="C26" i="14"/>
  <c r="P31" i="14"/>
  <c r="P30" i="14"/>
  <c r="P24" i="14"/>
  <c r="P22" i="14"/>
  <c r="L19" i="14"/>
  <c r="K19" i="14"/>
  <c r="J19" i="14"/>
  <c r="I19" i="14"/>
  <c r="H19" i="14"/>
  <c r="G19" i="14"/>
  <c r="F19" i="14"/>
  <c r="E19" i="14"/>
  <c r="D19" i="14"/>
  <c r="C19" i="14"/>
  <c r="P18" i="14"/>
  <c r="N19" i="14"/>
  <c r="M19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K27" i="12"/>
  <c r="J27" i="12"/>
  <c r="G27" i="12"/>
  <c r="C27" i="12"/>
  <c r="L25" i="12"/>
  <c r="L27" i="12" s="1"/>
  <c r="K25" i="12"/>
  <c r="J25" i="12"/>
  <c r="I25" i="12"/>
  <c r="H25" i="12"/>
  <c r="G25" i="12"/>
  <c r="F25" i="12"/>
  <c r="E25" i="12"/>
  <c r="D25" i="12"/>
  <c r="P25" i="12" s="1"/>
  <c r="C25" i="12"/>
  <c r="P24" i="12"/>
  <c r="N23" i="12"/>
  <c r="N25" i="12" s="1"/>
  <c r="M23" i="12"/>
  <c r="M25" i="12" s="1"/>
  <c r="P22" i="12"/>
  <c r="N19" i="12"/>
  <c r="N27" i="12" s="1"/>
  <c r="L19" i="12"/>
  <c r="K19" i="12"/>
  <c r="J19" i="12"/>
  <c r="I19" i="12"/>
  <c r="I27" i="12" s="1"/>
  <c r="H19" i="12"/>
  <c r="H27" i="12" s="1"/>
  <c r="G19" i="12"/>
  <c r="F19" i="12"/>
  <c r="F27" i="12" s="1"/>
  <c r="E19" i="12"/>
  <c r="E27" i="12" s="1"/>
  <c r="D19" i="12"/>
  <c r="C19" i="12"/>
  <c r="P19" i="12" s="1"/>
  <c r="P18" i="12"/>
  <c r="N17" i="12"/>
  <c r="M17" i="12"/>
  <c r="M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E28" i="14" l="1"/>
  <c r="P8" i="14"/>
  <c r="H28" i="14"/>
  <c r="C28" i="14"/>
  <c r="K28" i="14"/>
  <c r="D28" i="14"/>
  <c r="L28" i="14"/>
  <c r="J28" i="14"/>
  <c r="F28" i="14"/>
  <c r="G28" i="14"/>
  <c r="I28" i="14"/>
  <c r="P19" i="14"/>
  <c r="M28" i="14"/>
  <c r="N28" i="14"/>
  <c r="P26" i="14"/>
  <c r="P17" i="14"/>
  <c r="P23" i="14"/>
  <c r="M27" i="12"/>
  <c r="P17" i="12"/>
  <c r="D27" i="12"/>
  <c r="P27" i="12" s="1"/>
  <c r="P23" i="12"/>
  <c r="P28" i="14" l="1"/>
  <c r="C3" i="13" s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<sst xmlns="http://schemas.openxmlformats.org/spreadsheetml/2006/main" count="80" uniqueCount="43">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</sst>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Q16" sqref="Q1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20</v>
      </c>
      <c r="N6" s="37">
        <v>20</v>
      </c>
      <c r="O6" s="36"/>
      <c r="P6" s="58">
        <f>SUM(C6:N6)</f>
        <v>40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19</v>
      </c>
      <c r="N7" s="37">
        <v>22</v>
      </c>
      <c r="O7" s="36"/>
      <c r="P7" s="58">
        <f>SUM(C7:N7)</f>
        <v>41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-1</v>
      </c>
      <c r="N8" s="64">
        <f t="shared" si="0"/>
        <v>2</v>
      </c>
      <c r="O8" s="36"/>
      <c r="P8" s="58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22</v>
      </c>
      <c r="P11" s="59">
        <f>SUM(C11:N11)</f>
        <v>41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1</v>
      </c>
      <c r="N12" s="12"/>
      <c r="P12" s="59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10413</v>
      </c>
      <c r="N17" s="10">
        <f>N11*Params!$C$5*(1-Params!$C$3)-Params!$C$4</f>
        <v>12069</v>
      </c>
      <c r="O17" s="4"/>
      <c r="P17" s="41">
        <f>SUM(C17:N17)</f>
        <v>22482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12069</v>
      </c>
      <c r="O19" s="5"/>
      <c r="P19" s="42">
        <f>SUM(C19:O19)</f>
        <v>22482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6253.54</v>
      </c>
      <c r="N22" s="10">
        <v>6253.54</v>
      </c>
      <c r="O22" s="4"/>
      <c r="P22" s="43">
        <f>SUM(C22:N22)</f>
        <v>12507.08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1271.53+2556.49</f>
        <v>3828.0199999999995</v>
      </c>
      <c r="N23" s="10">
        <f>1271.53+2559.13</f>
        <v>3830.66</v>
      </c>
      <c r="O23" s="4"/>
      <c r="P23" s="43">
        <f>SUM(C23:N23)</f>
        <v>7658.6799999999994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>
        <v>847.4</v>
      </c>
      <c r="N24" s="56">
        <v>981.2</v>
      </c>
      <c r="O24" s="4"/>
      <c r="P24" s="43">
        <f>SUM(C24:N24)</f>
        <v>1828.6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10928.96</v>
      </c>
      <c r="N25" s="44">
        <f t="shared" si="2"/>
        <v>11065.400000000001</v>
      </c>
      <c r="O25" s="4"/>
      <c r="P25" s="61">
        <f>SUM(C25:N25)</f>
        <v>21994.36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-515.95999999999913</v>
      </c>
      <c r="N27" s="47">
        <f t="shared" si="3"/>
        <v>1003.5999999999985</v>
      </c>
      <c r="P27" s="60">
        <f>SUM(C27:O27)</f>
        <v>487.63999999999942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>
        <v>1900</v>
      </c>
      <c r="N29" s="54">
        <v>2200</v>
      </c>
      <c r="P29" s="62">
        <f>SUM(C29:N29)</f>
        <v>4100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847.4</v>
      </c>
      <c r="N30" s="54">
        <v>981.2</v>
      </c>
      <c r="P30" s="62">
        <f>SUM(C30:N30)</f>
        <v>1828.6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abSelected="1" topLeftCell="B1" workbookViewId="0">
      <selection activeCell="C25" sqref="C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0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0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0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55" t="s">
        <v>42</v>
      </c>
      <c r="C25" s="10">
        <v>1273.33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1273.33</v>
      </c>
    </row>
    <row r="26" spans="2:16" x14ac:dyDescent="0.45">
      <c r="B26" s="8" t="s">
        <v>3</v>
      </c>
      <c r="C26" s="44">
        <f>SUM(C22:C25)</f>
        <v>1273.33</v>
      </c>
      <c r="D26" s="44">
        <f t="shared" ref="D26:N26" si="2">SUM(D22:D25)</f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1273.33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-1273.33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-1273.33</v>
      </c>
    </row>
    <row r="30" spans="2:16" x14ac:dyDescent="0.45">
      <c r="B30" s="63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0</v>
      </c>
    </row>
    <row r="31" spans="2:16" x14ac:dyDescent="0.45">
      <c r="B31" s="63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SUM('2022'!P27,'2023'!P28)</f>
        <v>-785.69000000000051</v>
      </c>
    </row>
    <row r="4" spans="2:3" ht="16.899999999999999" customHeight="1" x14ac:dyDescent="0.45">
      <c r="B4" s="38" t="s">
        <v>39</v>
      </c>
      <c r="C4" s="40">
        <f>'2022'!P12+'2023'!P12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2023-01-11T11:28:40Z</dcterms:modified>
</cp:coreProperties>
</file>