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youss\Downloads\"/>
    </mc:Choice>
  </mc:AlternateContent>
  <xr:revisionPtr revIDLastSave="0" documentId="13_ncr:1_{827E1764-31CD-4AC9-8039-7D266A0E561B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2" sheetId="12" r:id="rId1"/>
    <sheet name="2023" sheetId="14" r:id="rId2"/>
    <sheet name="Params" sheetId="10" r:id="rId3"/>
    <sheet name="Synthése" sheetId="13" r:id="rId4"/>
  </sheets>
  <definedNames>
    <definedName name="AOUT" localSheetId="1">'2023'!$J$3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1">'2023'!$F$3</definedName>
    <definedName name="AVRIL">'2022'!$F$3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1">'2023'!$D$3</definedName>
    <definedName name="FEVRIER">'2022'!$D$3</definedName>
    <definedName name="FRAIS_KM" localSheetId="0">'2022'!$B$30</definedName>
    <definedName name="FRAIS_KM" localSheetId="1">'2023'!$B$31</definedName>
    <definedName name="JANVIER" localSheetId="1">'2023'!$C$3</definedName>
    <definedName name="JANVIER">'2022'!$C$3</definedName>
    <definedName name="JUILLET" localSheetId="1">'2023'!$I$3</definedName>
    <definedName name="JUILLET">'2022'!$I$3</definedName>
    <definedName name="JUIN" localSheetId="1">'2023'!$H$3</definedName>
    <definedName name="JUIN">'2022'!$H$3</definedName>
    <definedName name="MAI" localSheetId="1">'2023'!$G$3</definedName>
    <definedName name="MAI">'2022'!$G$3</definedName>
    <definedName name="MARS" localSheetId="1">'2023'!$E$3</definedName>
    <definedName name="MARS">'2022'!$E$3</definedName>
    <definedName name="MOIS" localSheetId="0">'2022'!$B$3</definedName>
    <definedName name="MOIS" localSheetId="1">'2023'!$B$3</definedName>
    <definedName name="MOIS">#REF!</definedName>
    <definedName name="NOMBRE_KM" localSheetId="0">'2022'!$B$29</definedName>
    <definedName name="NOMBRE_KM" localSheetId="1">'2023'!$B$30</definedName>
    <definedName name="NOVEMBRE" localSheetId="0">'2022'!$M$3</definedName>
    <definedName name="NOVEMBRE" localSheetId="1">'2023'!$M$3</definedName>
    <definedName name="NOVEMBRE">#REF!</definedName>
    <definedName name="OCTOBRE" localSheetId="1">'2023'!$L$3</definedName>
    <definedName name="OCTOBRE">'2022'!$L$3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1">'2023'!$K$3</definedName>
    <definedName name="SEPTEMBRE">'2022'!$K$3</definedName>
    <definedName name="SOLDE" localSheetId="0">'2022'!$B$27</definedName>
    <definedName name="SOLDE" localSheetId="1">'2023'!$B$28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KM" localSheetId="0">'2022'!$B$24</definedName>
    <definedName name="SORTIES_FRAIS_KM" localSheetId="1">'2023'!$B$24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'2022'!$B$25</definedName>
    <definedName name="TOTAL_SORTIES" localSheetId="1">'2023'!$B$26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4" i="13" l="1"/>
  <c r="P25" i="14"/>
  <c r="D26" i="14"/>
  <c r="E26" i="14"/>
  <c r="F26" i="14"/>
  <c r="G26" i="14"/>
  <c r="H26" i="14"/>
  <c r="I26" i="14"/>
  <c r="J26" i="14"/>
  <c r="K26" i="14"/>
  <c r="L26" i="14"/>
  <c r="M26" i="14"/>
  <c r="N26" i="14"/>
  <c r="C26" i="14"/>
  <c r="P31" i="14"/>
  <c r="P30" i="14"/>
  <c r="P24" i="14"/>
  <c r="P22" i="14"/>
  <c r="L19" i="14"/>
  <c r="K19" i="14"/>
  <c r="J19" i="14"/>
  <c r="I19" i="14"/>
  <c r="H19" i="14"/>
  <c r="G19" i="14"/>
  <c r="F19" i="14"/>
  <c r="E19" i="14"/>
  <c r="D19" i="14"/>
  <c r="C19" i="14"/>
  <c r="P18" i="14"/>
  <c r="N19" i="14"/>
  <c r="M19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30" i="12"/>
  <c r="P29" i="12"/>
  <c r="K27" i="12"/>
  <c r="J27" i="12"/>
  <c r="G27" i="12"/>
  <c r="C27" i="12"/>
  <c r="L25" i="12"/>
  <c r="L27" i="12" s="1"/>
  <c r="K25" i="12"/>
  <c r="J25" i="12"/>
  <c r="I25" i="12"/>
  <c r="H25" i="12"/>
  <c r="G25" i="12"/>
  <c r="F25" i="12"/>
  <c r="E25" i="12"/>
  <c r="D25" i="12"/>
  <c r="P25" i="12" s="1"/>
  <c r="C25" i="12"/>
  <c r="P24" i="12"/>
  <c r="N23" i="12"/>
  <c r="N25" i="12" s="1"/>
  <c r="M23" i="12"/>
  <c r="M25" i="12" s="1"/>
  <c r="P22" i="12"/>
  <c r="N19" i="12"/>
  <c r="N27" i="12" s="1"/>
  <c r="L19" i="12"/>
  <c r="K19" i="12"/>
  <c r="J19" i="12"/>
  <c r="I19" i="12"/>
  <c r="I27" i="12" s="1"/>
  <c r="H19" i="12"/>
  <c r="H27" i="12" s="1"/>
  <c r="G19" i="12"/>
  <c r="F19" i="12"/>
  <c r="F27" i="12" s="1"/>
  <c r="E19" i="12"/>
  <c r="E27" i="12" s="1"/>
  <c r="D19" i="12"/>
  <c r="C19" i="12"/>
  <c r="P19" i="12" s="1"/>
  <c r="P18" i="12"/>
  <c r="N17" i="12"/>
  <c r="M17" i="12"/>
  <c r="M19" i="12" s="1"/>
  <c r="P14" i="12"/>
  <c r="P13" i="12"/>
  <c r="P12" i="12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E28" i="14" l="1"/>
  <c r="P8" i="14"/>
  <c r="H28" i="14"/>
  <c r="C28" i="14"/>
  <c r="K28" i="14"/>
  <c r="D28" i="14"/>
  <c r="L28" i="14"/>
  <c r="J28" i="14"/>
  <c r="F28" i="14"/>
  <c r="G28" i="14"/>
  <c r="I28" i="14"/>
  <c r="P19" i="14"/>
  <c r="M28" i="14"/>
  <c r="N28" i="14"/>
  <c r="P26" i="14"/>
  <c r="P17" i="14"/>
  <c r="P23" i="14"/>
  <c r="M27" i="12"/>
  <c r="P17" i="12"/>
  <c r="D27" i="12"/>
  <c r="P27" i="12" s="1"/>
  <c r="P23" i="12"/>
  <c r="P28" i="14" l="1"/>
  <c r="C3" i="13" s="1"/>
</calcChain>
</file>

<file path=xl/sharedStrings.xml><?xml version="1.0" encoding="utf-8"?>
<sst xmlns="http://schemas.openxmlformats.org/spreadsheetml/2006/main" count="80" uniqueCount="43">
  <si>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</si>
  <si>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</si>
  <si>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</si>
  <si>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</si>
  <si>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</si>
  <si>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</si>
  <si>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</si>
  <si>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</si>
  <si>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</si>
  <si>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</si>
  <si>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</si>
  <si>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</si>
  <si>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</si>
  <si>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</si>
  <si>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</si>
  <si>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</si>
  <si>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</si>
  <si>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</si>
  <si>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</si>
  <si>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</si>
  <si>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</si>
  <si>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</si>
  <si>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</si>
  <si>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</si>
  <si>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</si>
  <si>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</si>
  <si>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</si>
  <si>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</si>
  <si>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</si>
  <si>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</si>
  <si>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</si>
  <si>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</si>
  <si>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</si>
  <si>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</si>
  <si>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</si>
  <si>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</si>
  <si>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</si>
  <si>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</si>
  <si>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</si>
  <si>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</si>
  <si>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</si>
  <si>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(Novembre 2022)</t>
  </si>
  <si>
    <t>Frais Achats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</si>
</sst>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topLeftCell="B1" workbookViewId="0">
      <selection activeCell="Q16" sqref="Q1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20</v>
      </c>
      <c r="N6" s="37">
        <v>20</v>
      </c>
      <c r="O6" s="36"/>
      <c r="P6" s="58">
        <f>SUM(C6:N6)</f>
        <v>40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19</v>
      </c>
      <c r="N7" s="37">
        <v>22</v>
      </c>
      <c r="O7" s="36"/>
      <c r="P7" s="58">
        <f>SUM(C7:N7)</f>
        <v>41</v>
      </c>
    </row>
    <row r="8" spans="2:16" x14ac:dyDescent="0.45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-1</v>
      </c>
      <c r="N8" s="64">
        <f t="shared" si="0"/>
        <v>2</v>
      </c>
      <c r="O8" s="36"/>
      <c r="P8" s="58">
        <f>SUM(C8:N8)</f>
        <v>1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19</v>
      </c>
      <c r="N11" s="11">
        <v>22</v>
      </c>
      <c r="P11" s="59">
        <f>SUM(C11:N11)</f>
        <v>41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>
        <v>1</v>
      </c>
      <c r="N12" s="12"/>
      <c r="P12" s="59">
        <f>SUM(C12:N12)</f>
        <v>1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f>M11*Params!$C$5*(1-Params!$C$3)-Params!$C$4</f>
        <v>10413</v>
      </c>
      <c r="N17" s="10">
        <f>N11*Params!$C$5*(1-Params!$C$3)-Params!$C$4</f>
        <v>12069</v>
      </c>
      <c r="O17" s="4"/>
      <c r="P17" s="41">
        <f>SUM(C17:N17)</f>
        <v>22482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10413</v>
      </c>
      <c r="N19" s="28">
        <f t="shared" si="1"/>
        <v>12069</v>
      </c>
      <c r="O19" s="5"/>
      <c r="P19" s="42">
        <f>SUM(C19:O19)</f>
        <v>22482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>
        <v>6253.54</v>
      </c>
      <c r="N22" s="10">
        <v>6253.54</v>
      </c>
      <c r="O22" s="4"/>
      <c r="P22" s="43">
        <f>SUM(C22:N22)</f>
        <v>12507.08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>
        <f>1271.53+2556.49</f>
        <v>3828.0199999999995</v>
      </c>
      <c r="N23" s="10">
        <f>1271.53+2559.13</f>
        <v>3830.66</v>
      </c>
      <c r="O23" s="4"/>
      <c r="P23" s="43">
        <f>SUM(C23:N23)</f>
        <v>7658.6799999999994</v>
      </c>
    </row>
    <row r="24" spans="2:16" x14ac:dyDescent="0.45">
      <c r="B24" s="55" t="s">
        <v>40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>
        <v>847.4</v>
      </c>
      <c r="N24" s="56">
        <v>981.2</v>
      </c>
      <c r="O24" s="4"/>
      <c r="P24" s="43">
        <f>SUM(C24:N24)</f>
        <v>1828.6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10928.96</v>
      </c>
      <c r="N25" s="44">
        <f t="shared" si="2"/>
        <v>11065.400000000001</v>
      </c>
      <c r="O25" s="4"/>
      <c r="P25" s="61">
        <f>SUM(C25:N25)</f>
        <v>21994.36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-515.95999999999913</v>
      </c>
      <c r="N27" s="47">
        <f t="shared" si="3"/>
        <v>1003.5999999999985</v>
      </c>
      <c r="P27" s="60">
        <f>SUM(C27:O27)</f>
        <v>487.63999999999942</v>
      </c>
    </row>
    <row r="29" spans="2:16" x14ac:dyDescent="0.45">
      <c r="B29" s="63" t="s">
        <v>37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>
        <v>1900</v>
      </c>
      <c r="N29" s="54">
        <v>2200</v>
      </c>
      <c r="P29" s="62">
        <f>SUM(C29:N29)</f>
        <v>4100</v>
      </c>
    </row>
    <row r="30" spans="2:16" x14ac:dyDescent="0.45">
      <c r="B30" s="63" t="s">
        <v>38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>
        <v>847.4</v>
      </c>
      <c r="N30" s="54">
        <v>981.2</v>
      </c>
      <c r="P30" s="62">
        <f>SUM(C30:N30)</f>
        <v>1828.6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1"/>
  <sheetViews>
    <sheetView tabSelected="1" topLeftCell="B1" workbookViewId="0">
      <selection activeCell="C25" sqref="C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0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0</v>
      </c>
    </row>
    <row r="8" spans="2:16" x14ac:dyDescent="0.45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9">
        <f>SUM(C11:N11)</f>
        <v>0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0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0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0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0</v>
      </c>
    </row>
    <row r="24" spans="2:16" x14ac:dyDescent="0.45">
      <c r="B24" s="55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0</v>
      </c>
    </row>
    <row r="25" spans="2:16" x14ac:dyDescent="0.45">
      <c r="B25" s="55" t="s">
        <v>42</v>
      </c>
      <c r="C25" s="10">
        <v>1273.33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1273.33</v>
      </c>
    </row>
    <row r="26" spans="2:16" x14ac:dyDescent="0.45">
      <c r="B26" s="8" t="s">
        <v>3</v>
      </c>
      <c r="C26" s="44">
        <f>SUM(C22:C25)</f>
        <v>1273.33</v>
      </c>
      <c r="D26" s="44">
        <f t="shared" ref="D26:N26" si="2">SUM(D22:D25)</f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1">
        <f>SUM(C26:N26)</f>
        <v>1273.33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-1273.33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60">
        <f>SUM(C28:O28)</f>
        <v>-1273.33</v>
      </c>
    </row>
    <row r="30" spans="2:16" x14ac:dyDescent="0.45">
      <c r="B30" s="63" t="s">
        <v>37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2">
        <f>SUM(C30:N30)</f>
        <v>0</v>
      </c>
    </row>
    <row r="31" spans="2:16" x14ac:dyDescent="0.45">
      <c r="B31" s="63" t="s">
        <v>38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2">
        <f>SUM(C31:N31)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F8" sqref="F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600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SUM('2022'!P27,'2023'!P28)</f>
        <v>-785.69000000000051</v>
      </c>
    </row>
    <row r="4" spans="2:3" ht="16.899999999999999" customHeight="1" x14ac:dyDescent="0.45">
      <c r="B4" s="38" t="s">
        <v>39</v>
      </c>
      <c r="C4" s="40">
        <f>'2022'!P12+'2023'!P12</f>
        <v>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'2022'!FRAIS_KM</vt:lpstr>
      <vt:lpstr>'2023'!FRAIS_KM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'2022'!NOMBRE_KM</vt:lpstr>
      <vt:lpstr>'2023'!NOMBRE_KM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'2022'!SORTIES_FRAIS_KM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youss</cp:lastModifiedBy>
  <cp:lastPrinted>2017-08-08T16:51:32Z</cp:lastPrinted>
  <dcterms:created xsi:type="dcterms:W3CDTF">2015-02-05T07:57:27Z</dcterms:created>
  <dcterms:modified xsi:type="dcterms:W3CDTF">2023-01-11T11:28:40Z</dcterms:modified>
</cp:coreProperties>
</file>