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563260FB-9019-4DA9-B7FB-EDD7D51BF5E3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1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_ASTREINTE" localSheetId="0">'2023'!$B$18</definedName>
    <definedName name="ENTREE_ASTREINTE">#REF!</definedName>
    <definedName name="ENTREES" localSheetId="0">'2023'!$B$16</definedName>
    <definedName name="ENTREES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'2023'!$B$36</definedName>
    <definedName name="FRAIS_KM">#REF!</definedName>
    <definedName name="FRAIS_KM_FIXE" localSheetId="0">'2023'!$B$36</definedName>
    <definedName name="FRAIS_KM_FIXE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'2023'!$B$35</definedName>
    <definedName name="NOMBRE_KM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'2023'!$B$33</definedName>
    <definedName name="SOLDE">#REF!</definedName>
    <definedName name="SORTIES" localSheetId="0">'2023'!$B$21</definedName>
    <definedName name="SORTIES">#REF!</definedName>
    <definedName name="SORTIES_ABONDEMENT_CSG_CRDS" localSheetId="0">'2023'!$B$26</definedName>
    <definedName name="SORTIES_ABONDEMENT_CSG_CRDS">#REF!</definedName>
    <definedName name="SORTIES_ABONDEMENT_NET" localSheetId="0">'2023'!$B$25</definedName>
    <definedName name="SORTIES_ABONDEMENT_NET">#REF!</definedName>
    <definedName name="SORTIES_ACHATS_HT" localSheetId="0">'2023'!$B$30</definedName>
    <definedName name="SORTIES_ACHATS_HT">#REF!</definedName>
    <definedName name="SORTIES_CHARGES_SOCIALES_PATRONALES" localSheetId="0">'2023'!$B$28</definedName>
    <definedName name="SORTIES_CHARGES_SOCIALES_PATRONALES">#REF!</definedName>
    <definedName name="SORTIES_FRAIS_KM" localSheetId="0">'2023'!$B$29</definedName>
    <definedName name="SORTIES_FRAIS_KM">#REF!</definedName>
    <definedName name="SORTIES_FRAIS_PEE_AMUNDI" localSheetId="0">'2023'!$B$27</definedName>
    <definedName name="SORTIES_FRAIS_PEE_AMUNDI">#REF!</definedName>
    <definedName name="SORTIES_I_CSG_CRDS" localSheetId="0">'2023'!$B$26</definedName>
    <definedName name="SORTIES_I_CSG_CRDS">#REF!</definedName>
    <definedName name="SORTIES_INTERESSEMENT_CSG_CRDS" localSheetId="0">'2023'!$B$24</definedName>
    <definedName name="SORTIES_INTERESSEMENT_CSG_CRDS">#REF!</definedName>
    <definedName name="SORTIES_INTERESSEMENT_NET" localSheetId="0">'2023'!$B$23</definedName>
    <definedName name="SORTIES_INTERESSEMENT_NET">#REF!</definedName>
    <definedName name="SORTIES_SALAIRE_NET" localSheetId="0">'2023'!$B$22</definedName>
    <definedName name="SORTIES_SALAIRE_NET">#REF!</definedName>
    <definedName name="SORTIES_SALAIRES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'2023'!$B$31</definedName>
    <definedName name="TOTAL_SORTIES">#REF!</definedName>
  </definedNames>
  <calcPr calcId="191029"/>
</workbook>
</file>

<file path=xl/calcChain.xml><?xml version="1.0" encoding="utf-8"?>
<calcChain xmlns="http://schemas.openxmlformats.org/spreadsheetml/2006/main">
  <c r="C30" i="15" l="1"/>
  <c r="P30" i="15" s="1"/>
  <c r="C4" i="13"/>
  <c r="P36" i="15"/>
  <c r="P35" i="15"/>
  <c r="N33" i="15"/>
  <c r="N31" i="15"/>
  <c r="M31" i="15"/>
  <c r="P29" i="15"/>
  <c r="P22" i="15"/>
  <c r="M19" i="15"/>
  <c r="M33" i="15" s="1"/>
  <c r="P18" i="15"/>
  <c r="L19" i="15"/>
  <c r="K19" i="15"/>
  <c r="J19" i="15"/>
  <c r="I19" i="15"/>
  <c r="H19" i="15"/>
  <c r="G19" i="15"/>
  <c r="F19" i="15"/>
  <c r="E19" i="15"/>
  <c r="D19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8" i="15" l="1"/>
  <c r="P28" i="15"/>
  <c r="P17" i="15"/>
  <c r="P24" i="15"/>
  <c r="I31" i="15"/>
  <c r="I33" i="15" s="1"/>
  <c r="G31" i="15"/>
  <c r="G33" i="15" s="1"/>
  <c r="P23" i="15"/>
  <c r="C19" i="15"/>
  <c r="P26" i="15"/>
  <c r="D31" i="15"/>
  <c r="D33" i="15" s="1"/>
  <c r="L31" i="15"/>
  <c r="L33" i="15" s="1"/>
  <c r="F31" i="15"/>
  <c r="F33" i="15" s="1"/>
  <c r="J31" i="15" l="1"/>
  <c r="J33" i="15" s="1"/>
  <c r="E31" i="15"/>
  <c r="E33" i="15" s="1"/>
  <c r="P19" i="15"/>
  <c r="P25" i="15"/>
  <c r="H31" i="15"/>
  <c r="H33" i="15" s="1"/>
  <c r="K31" i="15"/>
  <c r="K33" i="15" s="1"/>
  <c r="P27" i="15" l="1"/>
  <c r="C31" i="15"/>
  <c r="P31" i="15" l="1"/>
  <c r="C33" i="15"/>
  <c r="P33" i="15" s="1"/>
  <c r="C3" i="13" s="1"/>
</calcChain>
</file>

<file path=xl/sharedStrings.xml><?xml version="1.0" encoding="utf-8"?>
<sst xmlns="http://schemas.openxmlformats.org/spreadsheetml/2006/main" count="49" uniqueCount="48">
  <si>
    <t>ENTREES</t>
  </si>
  <si>
    <t>SORTIES</t>
  </si>
  <si>
    <t>TOTAL ENTREES</t>
  </si>
  <si>
    <t>TOTAL SORTIES</t>
  </si>
  <si>
    <t>TOTAL</t>
  </si>
  <si>
    <t>MOIS</t>
  </si>
  <si>
    <t>Facture</t>
  </si>
  <si>
    <t>Frais Km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</si>
  <si>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</si>
  <si>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</si>
  <si>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</si>
  <si>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</si>
  <si>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</si>
  <si>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</si>
  <si>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</si>
  <si>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</si>
  <si>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</si>
  <si>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</si>
  <si>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</si>
  <si>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</si>
  <si>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</si>
  <si>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</si>
  <si>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</si>
  <si>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Achats HT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</si>
  <si>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</si>
  <si>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</si>
  <si>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</si>
  <si>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</si>
  <si>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</si>
  <si>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</si>
  <si>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</si>
  <si>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</si>
  <si>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</si>
  <si>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</si>
  <si>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</si>
  <si>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</si>
  <si>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</si>
  <si>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</si>
  <si>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</si>
  <si>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</si>
  <si>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Nombre de km</t>
  </si>
  <si>
    <t>Frais km</t>
  </si>
  <si>
    <t>Intéressement Net</t>
  </si>
  <si>
    <t>Abondement Net</t>
  </si>
  <si>
    <t>CSG/CRDS Intéressement</t>
  </si>
  <si>
    <t>CSG/CRDS Abondement</t>
  </si>
  <si>
    <t>Total Congés Payés Pris</t>
  </si>
  <si>
    <t>TJM (Mois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</si>
</sst>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4" fontId="5" fillId="5" borderId="1" xfId="0" applyNumberFormat="1" applyFont="1" applyFill="1" applyBorder="1"/>
    <xf numFmtId="0" fontId="1" fillId="0" borderId="4" xfId="0" applyFont="1" applyBorder="1"/>
    <xf numFmtId="4" fontId="1" fillId="0" borderId="4" xfId="0" applyNumberFormat="1" applyFont="1" applyBorder="1"/>
    <xf numFmtId="0" fontId="1" fillId="7" borderId="5" xfId="0" applyFont="1" applyFill="1" applyBorder="1"/>
    <xf numFmtId="0" fontId="0" fillId="7" borderId="4" xfId="0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9" borderId="5" xfId="0" applyFont="1" applyFill="1" applyBorder="1"/>
    <xf numFmtId="0" fontId="0" fillId="9" borderId="4" xfId="0" applyFill="1" applyBorder="1"/>
    <xf numFmtId="0" fontId="0" fillId="9" borderId="13" xfId="0" applyFill="1" applyBorder="1"/>
    <xf numFmtId="4" fontId="5" fillId="4" borderId="8" xfId="0" applyNumberFormat="1" applyFont="1" applyFill="1" applyBorder="1"/>
    <xf numFmtId="0" fontId="0" fillId="7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1" borderId="1" xfId="0" applyFont="1" applyFill="1" applyBorder="1" applyAlignment="1">
      <alignment vertical="center"/>
    </xf>
    <xf numFmtId="9" fontId="1" fillId="11" borderId="1" xfId="1" applyFont="1" applyFill="1" applyBorder="1" applyAlignment="1">
      <alignment vertic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3" borderId="1" xfId="0" applyFont="1" applyFill="1" applyBorder="1" applyAlignment="1">
      <alignment vertical="center"/>
    </xf>
    <xf numFmtId="0" fontId="13" fillId="13" borderId="2" xfId="0" applyFont="1" applyFill="1" applyBorder="1" applyAlignment="1">
      <alignment vertical="center"/>
    </xf>
    <xf numFmtId="4" fontId="13" fillId="13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5" fillId="4" borderId="6" xfId="0" applyNumberFormat="1" applyFont="1" applyFill="1" applyBorder="1"/>
    <xf numFmtId="4" fontId="14" fillId="0" borderId="0" xfId="0" applyNumberFormat="1" applyFont="1"/>
    <xf numFmtId="4" fontId="16" fillId="0" borderId="1" xfId="0" applyNumberFormat="1" applyFont="1" applyBorder="1" applyAlignment="1">
      <alignment horizontal="right"/>
    </xf>
    <xf numFmtId="0" fontId="14" fillId="0" borderId="0" xfId="0" applyFont="1"/>
    <xf numFmtId="4" fontId="17" fillId="4" borderId="6" xfId="0" applyNumberFormat="1" applyFont="1" applyFill="1" applyBorder="1"/>
    <xf numFmtId="0" fontId="0" fillId="5" borderId="1" xfId="0" applyFill="1" applyBorder="1" applyProtection="1">
      <protection locked="0"/>
    </xf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F735-7E61-4C6B-8075-7BFB2D877194}">
  <dimension ref="B1:R41"/>
  <sheetViews>
    <sheetView tabSelected="1" topLeftCell="B1" workbookViewId="0">
      <selection activeCell="C30" sqref="C30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4" width="11" customWidth="1"/>
    <col min="15" max="15" width="5" customWidth="1"/>
    <col min="16" max="16" width="11" style="60" customWidth="1"/>
    <col min="17" max="17" width="11" customWidth="1"/>
  </cols>
  <sheetData>
    <row r="1" spans="2:16" x14ac:dyDescent="0.45">
      <c r="B1" s="84" t="s">
        <v>10</v>
      </c>
      <c r="P1" s="55"/>
    </row>
    <row r="2" spans="2:16" x14ac:dyDescent="0.45">
      <c r="B2" s="8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6"/>
    </row>
    <row r="3" spans="2:16" ht="16.05" customHeight="1" x14ac:dyDescent="0.45">
      <c r="B3" s="23" t="s">
        <v>5</v>
      </c>
      <c r="C3" s="24" t="s">
        <v>17</v>
      </c>
      <c r="D3" s="24" t="s">
        <v>18</v>
      </c>
      <c r="E3" s="24" t="s">
        <v>19</v>
      </c>
      <c r="F3" s="24" t="s">
        <v>20</v>
      </c>
      <c r="G3" s="24" t="s">
        <v>11</v>
      </c>
      <c r="H3" s="24" t="s">
        <v>12</v>
      </c>
      <c r="I3" s="24" t="s">
        <v>13</v>
      </c>
      <c r="J3" s="24" t="s">
        <v>21</v>
      </c>
      <c r="K3" s="24" t="s">
        <v>14</v>
      </c>
      <c r="L3" s="24" t="s">
        <v>15</v>
      </c>
      <c r="M3" s="24" t="s">
        <v>16</v>
      </c>
      <c r="N3" s="24" t="s">
        <v>22</v>
      </c>
      <c r="O3" s="1"/>
      <c r="P3" s="57" t="s">
        <v>4</v>
      </c>
    </row>
    <row r="4" spans="2:16" ht="16.05" customHeight="1" x14ac:dyDescent="0.45"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"/>
      <c r="P4" s="58"/>
    </row>
    <row r="5" spans="2:16" ht="14.55" customHeight="1" x14ac:dyDescent="0.45">
      <c r="B5" s="26" t="s">
        <v>30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8"/>
      <c r="O5" s="1"/>
      <c r="P5" s="59"/>
    </row>
    <row r="6" spans="2:16" ht="14.55" customHeight="1" x14ac:dyDescent="0.45">
      <c r="B6" s="10" t="s">
        <v>31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72"/>
      <c r="O6" s="54"/>
      <c r="P6" s="81">
        <f>SUM(C6:N6)</f>
        <v>0</v>
      </c>
    </row>
    <row r="7" spans="2:16" ht="14.55" customHeight="1" x14ac:dyDescent="0.45">
      <c r="B7" s="10" t="s">
        <v>32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54"/>
      <c r="P7" s="81">
        <f>SUM(C7:N7)</f>
        <v>0</v>
      </c>
    </row>
    <row r="8" spans="2:16" ht="14.55" customHeight="1" x14ac:dyDescent="0.45">
      <c r="B8" s="16" t="s">
        <v>33</v>
      </c>
      <c r="C8" s="66">
        <f t="shared" ref="C8:N8" si="0">C7-C6</f>
        <v>0</v>
      </c>
      <c r="D8" s="66">
        <f t="shared" si="0"/>
        <v>0</v>
      </c>
      <c r="E8" s="66">
        <f t="shared" si="0"/>
        <v>0</v>
      </c>
      <c r="F8" s="66">
        <f t="shared" si="0"/>
        <v>0</v>
      </c>
      <c r="G8" s="66">
        <f t="shared" si="0"/>
        <v>0</v>
      </c>
      <c r="H8" s="66">
        <f t="shared" si="0"/>
        <v>0</v>
      </c>
      <c r="I8" s="66">
        <f t="shared" si="0"/>
        <v>0</v>
      </c>
      <c r="J8" s="66">
        <f t="shared" si="0"/>
        <v>0</v>
      </c>
      <c r="K8" s="66">
        <f t="shared" si="0"/>
        <v>0</v>
      </c>
      <c r="L8" s="66">
        <f t="shared" si="0"/>
        <v>0</v>
      </c>
      <c r="M8" s="66">
        <f t="shared" si="0"/>
        <v>0</v>
      </c>
      <c r="N8" s="66">
        <f t="shared" si="0"/>
        <v>0</v>
      </c>
      <c r="O8" s="54"/>
      <c r="P8" s="81">
        <f>SUM(C8:N8)</f>
        <v>0</v>
      </c>
    </row>
    <row r="9" spans="2:16" ht="14.55" customHeight="1" x14ac:dyDescent="0.45">
      <c r="B9" s="31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1"/>
      <c r="P9" s="82"/>
    </row>
    <row r="10" spans="2:16" ht="14.55" customHeight="1" x14ac:dyDescent="0.45">
      <c r="B10" s="21" t="s">
        <v>28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30"/>
      <c r="O10" s="1"/>
      <c r="P10" s="43"/>
    </row>
    <row r="11" spans="2:16" ht="14.55" customHeight="1" x14ac:dyDescent="0.45">
      <c r="B11" s="17" t="s">
        <v>24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P11" s="81">
        <f>SUM(C11:N11)</f>
        <v>0</v>
      </c>
    </row>
    <row r="12" spans="2:16" ht="14.55" customHeight="1" x14ac:dyDescent="0.45">
      <c r="B12" s="10" t="s">
        <v>26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P12" s="81">
        <f>SUM(C12:N12)</f>
        <v>0</v>
      </c>
    </row>
    <row r="13" spans="2:16" ht="14.55" customHeight="1" x14ac:dyDescent="0.45">
      <c r="B13" s="10" t="s">
        <v>27</v>
      </c>
      <c r="C13" s="63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P13" s="81">
        <f>SUM(C13:N13)</f>
        <v>0</v>
      </c>
    </row>
    <row r="14" spans="2:16" ht="14.55" customHeight="1" x14ac:dyDescent="0.45">
      <c r="B14" s="16" t="s">
        <v>25</v>
      </c>
      <c r="C14" s="64"/>
      <c r="D14" s="65"/>
      <c r="E14" s="65"/>
      <c r="F14" s="65"/>
      <c r="G14" s="65"/>
      <c r="H14" s="68"/>
      <c r="I14" s="65"/>
      <c r="J14" s="65"/>
      <c r="K14" s="65"/>
      <c r="L14" s="68"/>
      <c r="M14" s="65"/>
      <c r="N14" s="65"/>
      <c r="P14" s="81">
        <f>SUM(C14:N14)</f>
        <v>0</v>
      </c>
    </row>
    <row r="15" spans="2:16" ht="14.55" customHeight="1" x14ac:dyDescent="0.45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P15" s="44"/>
    </row>
    <row r="16" spans="2:16" ht="14.55" customHeight="1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3"/>
      <c r="P16" s="45"/>
    </row>
    <row r="17" spans="2:16" ht="14.55" customHeight="1" x14ac:dyDescent="0.45">
      <c r="B17" s="10" t="s">
        <v>6</v>
      </c>
      <c r="C17" s="15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15"/>
      <c r="O17" s="4"/>
      <c r="P17" s="46">
        <f>SUM(C17:N17)</f>
        <v>0</v>
      </c>
    </row>
    <row r="18" spans="2:16" ht="14.55" customHeight="1" x14ac:dyDescent="0.45">
      <c r="B18" s="10" t="s">
        <v>25</v>
      </c>
      <c r="C18" s="1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12"/>
      <c r="O18" s="4"/>
      <c r="P18" s="46">
        <f>SUM(C18:N18)</f>
        <v>0</v>
      </c>
    </row>
    <row r="19" spans="2:16" ht="14.55" customHeight="1" x14ac:dyDescent="0.45">
      <c r="B19" s="2" t="s">
        <v>2</v>
      </c>
      <c r="C19" s="38">
        <f t="shared" ref="C19:M19" si="1">SUM(C17:C18)</f>
        <v>0</v>
      </c>
      <c r="D19" s="38">
        <f t="shared" si="1"/>
        <v>0</v>
      </c>
      <c r="E19" s="38">
        <f t="shared" si="1"/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  <c r="K19" s="38">
        <f t="shared" si="1"/>
        <v>0</v>
      </c>
      <c r="L19" s="38">
        <f t="shared" si="1"/>
        <v>0</v>
      </c>
      <c r="M19" s="38">
        <f t="shared" si="1"/>
        <v>0</v>
      </c>
      <c r="N19" s="38"/>
      <c r="O19" s="5"/>
      <c r="P19" s="47">
        <f>SUM(C19:N19)</f>
        <v>0</v>
      </c>
    </row>
    <row r="20" spans="2:16" ht="14.55" customHeight="1" x14ac:dyDescent="0.45"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5"/>
      <c r="P20" s="48"/>
    </row>
    <row r="21" spans="2:16" ht="14.55" customHeight="1" x14ac:dyDescent="0.45">
      <c r="B21" s="34" t="s">
        <v>1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4"/>
      <c r="P21" s="49"/>
    </row>
    <row r="22" spans="2:16" ht="14.55" customHeight="1" x14ac:dyDescent="0.45">
      <c r="B22" s="10" t="s">
        <v>8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4"/>
      <c r="P22" s="46">
        <f t="shared" ref="P22:P31" si="2">SUM(C22:N22)</f>
        <v>0</v>
      </c>
    </row>
    <row r="23" spans="2:16" s="78" customFormat="1" x14ac:dyDescent="0.45">
      <c r="B23" s="74" t="s">
        <v>42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5"/>
      <c r="O23" s="76"/>
      <c r="P23" s="77">
        <f t="shared" si="2"/>
        <v>0</v>
      </c>
    </row>
    <row r="24" spans="2:16" x14ac:dyDescent="0.45">
      <c r="B24" s="13" t="s">
        <v>44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4"/>
      <c r="P24" s="46">
        <f t="shared" si="2"/>
        <v>0</v>
      </c>
    </row>
    <row r="25" spans="2:16" s="78" customFormat="1" ht="14.55" customHeight="1" x14ac:dyDescent="0.45">
      <c r="B25" s="74" t="s">
        <v>43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5"/>
      <c r="O25" s="76"/>
      <c r="P25" s="77">
        <f t="shared" si="2"/>
        <v>0</v>
      </c>
    </row>
    <row r="26" spans="2:16" ht="14.55" customHeight="1" x14ac:dyDescent="0.45">
      <c r="B26" s="67" t="s">
        <v>45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4"/>
      <c r="P26" s="46">
        <f t="shared" si="2"/>
        <v>0</v>
      </c>
    </row>
    <row r="27" spans="2:16" ht="14.55" customHeight="1" x14ac:dyDescent="0.45">
      <c r="B27" s="67" t="s">
        <v>37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4"/>
      <c r="P27" s="46">
        <f t="shared" si="2"/>
        <v>0</v>
      </c>
    </row>
    <row r="28" spans="2:16" ht="14.55" customHeight="1" x14ac:dyDescent="0.45">
      <c r="B28" s="10" t="s">
        <v>9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4"/>
      <c r="P28" s="46">
        <f t="shared" si="2"/>
        <v>0</v>
      </c>
    </row>
    <row r="29" spans="2:16" ht="14.55" customHeight="1" x14ac:dyDescent="0.45">
      <c r="B29" s="10" t="s">
        <v>7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72"/>
      <c r="O29" s="4"/>
      <c r="P29" s="46">
        <f t="shared" si="2"/>
        <v>0</v>
      </c>
    </row>
    <row r="30" spans="2:16" ht="14.55" customHeight="1" x14ac:dyDescent="0.45">
      <c r="B30" s="10" t="s">
        <v>23</v>
      </c>
      <c r="C30" s="11">
        <f>33.32+1232.5+20.83</f>
        <v>1286.6499999999999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4"/>
      <c r="P30" s="46">
        <f t="shared" si="2"/>
        <v>1286.6499999999999</v>
      </c>
    </row>
    <row r="31" spans="2:16" ht="14.55" customHeight="1" x14ac:dyDescent="0.45">
      <c r="B31" s="8" t="s">
        <v>3</v>
      </c>
      <c r="C31" s="9">
        <f t="shared" ref="C31:N31" si="3">SUM(C22:C30)</f>
        <v>1286.6499999999999</v>
      </c>
      <c r="D31" s="9">
        <f t="shared" si="3"/>
        <v>0</v>
      </c>
      <c r="E31" s="9">
        <f t="shared" si="3"/>
        <v>0</v>
      </c>
      <c r="F31" s="9">
        <f t="shared" si="3"/>
        <v>0</v>
      </c>
      <c r="G31" s="9">
        <f t="shared" si="3"/>
        <v>0</v>
      </c>
      <c r="H31" s="9">
        <f t="shared" si="3"/>
        <v>0</v>
      </c>
      <c r="I31" s="9">
        <f t="shared" si="3"/>
        <v>0</v>
      </c>
      <c r="J31" s="9">
        <f t="shared" si="3"/>
        <v>0</v>
      </c>
      <c r="K31" s="9">
        <f t="shared" si="3"/>
        <v>0</v>
      </c>
      <c r="L31" s="9">
        <f t="shared" si="3"/>
        <v>0</v>
      </c>
      <c r="M31" s="9">
        <f t="shared" si="3"/>
        <v>0</v>
      </c>
      <c r="N31" s="9">
        <f t="shared" si="3"/>
        <v>0</v>
      </c>
      <c r="O31" s="4"/>
      <c r="P31" s="50">
        <f t="shared" si="2"/>
        <v>1286.6499999999999</v>
      </c>
    </row>
    <row r="32" spans="2:16" ht="14.55" customHeight="1" x14ac:dyDescent="0.4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4"/>
      <c r="P32" s="51"/>
    </row>
    <row r="33" spans="2:18" ht="14.55" customHeight="1" x14ac:dyDescent="0.45">
      <c r="B33" s="41" t="s">
        <v>29</v>
      </c>
      <c r="C33" s="42">
        <f t="shared" ref="C33:N33" si="4">+C19-C31</f>
        <v>-1286.6499999999999</v>
      </c>
      <c r="D33" s="42">
        <f t="shared" si="4"/>
        <v>0</v>
      </c>
      <c r="E33" s="42">
        <f t="shared" si="4"/>
        <v>0</v>
      </c>
      <c r="F33" s="42">
        <f t="shared" si="4"/>
        <v>0</v>
      </c>
      <c r="G33" s="42">
        <f t="shared" si="4"/>
        <v>0</v>
      </c>
      <c r="H33" s="42">
        <f t="shared" si="4"/>
        <v>0</v>
      </c>
      <c r="I33" s="42">
        <f t="shared" si="4"/>
        <v>0</v>
      </c>
      <c r="J33" s="42">
        <f t="shared" si="4"/>
        <v>0</v>
      </c>
      <c r="K33" s="42">
        <f t="shared" si="4"/>
        <v>0</v>
      </c>
      <c r="L33" s="42">
        <f t="shared" si="4"/>
        <v>0</v>
      </c>
      <c r="M33" s="42">
        <f t="shared" si="4"/>
        <v>0</v>
      </c>
      <c r="N33" s="42">
        <f t="shared" si="4"/>
        <v>0</v>
      </c>
      <c r="O33" s="4"/>
      <c r="P33" s="52">
        <f>SUM(C33:N33)</f>
        <v>-1286.6499999999999</v>
      </c>
    </row>
    <row r="34" spans="2:18" ht="14.55" customHeight="1" x14ac:dyDescent="0.4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P34" s="73"/>
    </row>
    <row r="35" spans="2:18" ht="14.55" customHeight="1" x14ac:dyDescent="0.45">
      <c r="B35" s="80" t="s">
        <v>40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4"/>
      <c r="P35" s="53">
        <f>SUM(C35:N35)</f>
        <v>0</v>
      </c>
    </row>
    <row r="36" spans="2:18" ht="14.55" customHeight="1" x14ac:dyDescent="0.45">
      <c r="B36" s="80" t="s">
        <v>41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4"/>
      <c r="P36" s="53">
        <f>SUM(C36:N36)</f>
        <v>0</v>
      </c>
    </row>
    <row r="37" spans="2:18" ht="14.55" customHeight="1" x14ac:dyDescent="0.45">
      <c r="P37"/>
      <c r="R37" s="4"/>
    </row>
    <row r="38" spans="2:18" x14ac:dyDescent="0.45">
      <c r="P38"/>
    </row>
    <row r="39" spans="2:18" x14ac:dyDescent="0.45">
      <c r="P39"/>
    </row>
    <row r="40" spans="2:18" x14ac:dyDescent="0.45">
      <c r="P40"/>
    </row>
    <row r="41" spans="2:18" x14ac:dyDescent="0.45">
      <c r="P41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workbookViewId="0">
      <selection activeCell="D9" sqref="D9"/>
    </sheetView>
  </sheetViews>
  <sheetFormatPr baseColWidth="10" defaultRowHeight="14.25" x14ac:dyDescent="0.45"/>
  <cols>
    <col min="1" max="1" width="4" customWidth="1"/>
    <col min="2" max="2" width="34.33203125" customWidth="1"/>
    <col min="3" max="3" width="27.796875" customWidth="1"/>
  </cols>
  <sheetData>
    <row r="2" spans="2:3" ht="27" customHeight="1" x14ac:dyDescent="0.45">
      <c r="B2" s="86" t="s">
        <v>36</v>
      </c>
      <c r="C2" s="87"/>
    </row>
    <row r="3" spans="2:3" ht="27" customHeight="1" x14ac:dyDescent="0.45">
      <c r="B3" s="39" t="s">
        <v>34</v>
      </c>
      <c r="C3" s="40">
        <v>0.08</v>
      </c>
    </row>
    <row r="4" spans="2:3" ht="27" customHeight="1" x14ac:dyDescent="0.45">
      <c r="B4" s="39" t="s">
        <v>35</v>
      </c>
      <c r="C4" s="39">
        <v>75</v>
      </c>
    </row>
    <row r="5" spans="2:3" ht="21" customHeight="1" x14ac:dyDescent="0.45">
      <c r="B5" s="39" t="s">
        <v>47</v>
      </c>
      <c r="C5" s="39"/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2" customWidth="1"/>
  </cols>
  <sheetData>
    <row r="2" spans="2:3" ht="22.05" customHeight="1" x14ac:dyDescent="0.45">
      <c r="B2" s="88" t="s">
        <v>38</v>
      </c>
      <c r="C2" s="89"/>
    </row>
    <row r="3" spans="2:3" ht="22.05" customHeight="1" x14ac:dyDescent="0.45">
      <c r="B3" s="69" t="s">
        <v>39</v>
      </c>
      <c r="C3" s="71">
        <f>'2023'!P33</f>
        <v>-1286.6499999999999</v>
      </c>
    </row>
    <row r="4" spans="2:3" ht="22.05" customHeight="1" x14ac:dyDescent="0.45">
      <c r="B4" s="70" t="s">
        <v>46</v>
      </c>
      <c r="C4" s="71">
        <f>'2023'!P12</f>
        <v>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43</vt:i4>
      </vt:variant>
    </vt:vector>
  </HeadingPairs>
  <TitlesOfParts>
    <vt:vector size="46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'2023'!ENTREE_ASTREINTE</vt:lpstr>
      <vt:lpstr>'2023'!ENTREES</vt:lpstr>
      <vt:lpstr>'2023'!ENTREES_FACTURE</vt:lpstr>
      <vt:lpstr>'2023'!FEVRIER</vt:lpstr>
      <vt:lpstr>'2023'!FRAIS_KM</vt:lpstr>
      <vt:lpstr>'2023'!FRAIS_KM_FIXE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'2023'!SORTIES_ABONDEMENT_CSG_CRDS</vt:lpstr>
      <vt:lpstr>'2023'!SORTIES_ABONDEMENT_NET</vt:lpstr>
      <vt:lpstr>'2023'!SORTIES_ACHATS_HT</vt:lpstr>
      <vt:lpstr>'2023'!SORTIES_CHARGES_SOCIALES_PATRONALES</vt:lpstr>
      <vt:lpstr>'2023'!SORTIES_FRAIS_KM</vt:lpstr>
      <vt:lpstr>'2023'!SORTIES_FRAIS_PEE_AMUNDI</vt:lpstr>
      <vt:lpstr>'2023'!SORTIES_I_CSG_CRDS</vt:lpstr>
      <vt:lpstr>'2023'!SORTIES_INTERESSEMENT_CSG_CRDS</vt:lpstr>
      <vt:lpstr>'2023'!SORTIES_INTERESSEMENT_NET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2023-01-19T12:04:08Z</dcterms:modified>
</cp:coreProperties>
</file>