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43524227-3A41-44D1-AFBD-147F698A5699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2" sheetId="14" r:id="rId1"/>
    <sheet name="2023" sheetId="15" r:id="rId2"/>
    <sheet name="Params" sheetId="10" r:id="rId3"/>
    <sheet name="Synthése" sheetId="13" r:id="rId4"/>
  </sheets>
  <definedNames>
    <definedName name="AOUT" localSheetId="0">'2022'!$J$3</definedName>
    <definedName name="AOUT" localSheetId="1">'2023'!$J$3</definedName>
    <definedName name="AOUT">#REF!</definedName>
    <definedName name="AVANCE_SUR_SALAIRE" localSheetId="0">'2022'!#REF!</definedName>
    <definedName name="AVANCE_SUR_SALAIRE" localSheetId="1">'2023'!#REF!</definedName>
    <definedName name="AVANCE_SUR_SALAIRE">#REF!</definedName>
    <definedName name="AVRIL" localSheetId="0">'2022'!$F$3</definedName>
    <definedName name="AVRIL" localSheetId="1">'2023'!$F$3</definedName>
    <definedName name="AVRIL">#REF!</definedName>
    <definedName name="CRA" localSheetId="0">'2022'!$B$10</definedName>
    <definedName name="CRA" localSheetId="1">'2023'!$B$10</definedName>
    <definedName name="CRA">#REF!</definedName>
    <definedName name="CRA_ASTREINTE" localSheetId="0">'2022'!$B$14</definedName>
    <definedName name="CRA_ASTREINTE" localSheetId="1">'2023'!$B$14</definedName>
    <definedName name="CRA_ASTREINTE">#REF!</definedName>
    <definedName name="CRA_CP" localSheetId="0">'2022'!$B$12</definedName>
    <definedName name="CRA_CP" localSheetId="1">'2023'!$B$12</definedName>
    <definedName name="CRA_CP">#REF!</definedName>
    <definedName name="CRA_PRODUCTION" localSheetId="0">'2022'!$B$11</definedName>
    <definedName name="CRA_PRODUCTION" localSheetId="1">'2023'!$B$11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>#REF!</definedName>
    <definedName name="DECEMBRE" localSheetId="0">'2022'!$N$3</definedName>
    <definedName name="DECEMBRE" localSheetId="1">'2023'!$N$3</definedName>
    <definedName name="DECEMBRE">#REF!</definedName>
    <definedName name="ENTREES" localSheetId="0">'2022'!$B$16</definedName>
    <definedName name="ENTREES" localSheetId="1">'2023'!$B$16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>#REF!</definedName>
    <definedName name="FEVRIER" localSheetId="0">'2022'!$D$3</definedName>
    <definedName name="FEVRIER" localSheetId="1">'2023'!$D$3</definedName>
    <definedName name="FEVRIER">#REF!</definedName>
    <definedName name="JANVIER" localSheetId="0">'2022'!$C$3</definedName>
    <definedName name="JANVIER" localSheetId="1">'2023'!$C$3</definedName>
    <definedName name="JANVIER">#REF!</definedName>
    <definedName name="JUILLET" localSheetId="0">'2022'!$I$3</definedName>
    <definedName name="JUILLET" localSheetId="1">'2023'!$I$3</definedName>
    <definedName name="JUILLET">#REF!</definedName>
    <definedName name="JUIN" localSheetId="0">'2022'!$H$3</definedName>
    <definedName name="JUIN" localSheetId="1">'2023'!$H$3</definedName>
    <definedName name="JUIN">#REF!</definedName>
    <definedName name="MAI" localSheetId="0">'2022'!$G$3</definedName>
    <definedName name="MAI" localSheetId="1">'2023'!$G$3</definedName>
    <definedName name="MAI">#REF!</definedName>
    <definedName name="MARS" localSheetId="0">'2022'!$E$3</definedName>
    <definedName name="MARS" localSheetId="1">'2023'!$E$3</definedName>
    <definedName name="MARS">#REF!</definedName>
    <definedName name="MOIS" localSheetId="0">'2022'!$B$3</definedName>
    <definedName name="MOIS" localSheetId="1">'2023'!$B$3</definedName>
    <definedName name="MOIS">#REF!</definedName>
    <definedName name="NOVEMBRE" localSheetId="0">'2022'!$M$3</definedName>
    <definedName name="NOVEMBRE" localSheetId="1">'2023'!$M$3</definedName>
    <definedName name="NOVEMBRE">#REF!</definedName>
    <definedName name="OCTOBRE" localSheetId="0">'2022'!$L$3</definedName>
    <definedName name="OCTOBRE" localSheetId="1">'2023'!$L$3</definedName>
    <definedName name="OCTOBRE">#REF!</definedName>
    <definedName name="REPAS" localSheetId="0">'2022'!$B$5</definedName>
    <definedName name="REPAS" localSheetId="1">'2023'!$B$5</definedName>
    <definedName name="REPAS">#REF!</definedName>
    <definedName name="REPAS_ACQUIS" localSheetId="0">'2022'!$B$7</definedName>
    <definedName name="REPAS_ACQUIS" localSheetId="1">'2023'!$B$7</definedName>
    <definedName name="REPAS_ACQUIS">#REF!</definedName>
    <definedName name="REPAS_PRIS" localSheetId="0">'2022'!$B$6</definedName>
    <definedName name="REPAS_PRIS" localSheetId="1">'2023'!$B$6</definedName>
    <definedName name="REPAS_PRIS">#REF!</definedName>
    <definedName name="REPAS_SOLDE" localSheetId="0">'2022'!$B$8</definedName>
    <definedName name="REPAS_SOLDE" localSheetId="1">'2023'!$B$8</definedName>
    <definedName name="REPAS_SOLDE">#REF!</definedName>
    <definedName name="SEPTEMBRE" localSheetId="0">'2022'!$K$3</definedName>
    <definedName name="SEPTEMBRE" localSheetId="1">'2023'!$K$3</definedName>
    <definedName name="SEPTEMBRE">#REF!</definedName>
    <definedName name="SOLDE" localSheetId="0">'2022'!$B$26</definedName>
    <definedName name="SOLDE" localSheetId="1">'2023'!$B$27</definedName>
    <definedName name="SORTIES" localSheetId="0">'2022'!$B$21</definedName>
    <definedName name="SORTIES" localSheetId="1">'2023'!$B$21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>#REF!</definedName>
    <definedName name="SORTIES_CHARGES_SOCIALES_PATRONALES" localSheetId="0">'2022'!$B$23</definedName>
    <definedName name="SORTIES_CHARGES_SOCIALES_PATRONALES" localSheetId="1">'2023'!$B$23</definedName>
    <definedName name="SORTIES_CHARGES_SOCIALES_PATRONALES">#REF!</definedName>
    <definedName name="SORTIES_FRAIS_PEE_AMUNDI" localSheetId="0">'2022'!#REF!</definedName>
    <definedName name="SORTIES_FRAIS_PEE_AMUNDI" localSheetId="1">'2023'!#REF!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>#REF!</definedName>
    <definedName name="SORTIES_SALAIRE_NET" localSheetId="0">'2022'!$B$22</definedName>
    <definedName name="SORTIES_SALAIRE_NET" localSheetId="1">'2023'!$B$22</definedName>
    <definedName name="SORTIES_SALAIRE_NET">#REF!</definedName>
    <definedName name="TOTAL" localSheetId="0">'2022'!$P$3</definedName>
    <definedName name="TOTAL" localSheetId="1">'2023'!$P$3</definedName>
    <definedName name="TOTAL">#REF!</definedName>
    <definedName name="TOTAL_ENTREES" localSheetId="0">'2022'!$B$19</definedName>
    <definedName name="TOTAL_ENTREES" localSheetId="1">'2023'!$B$19</definedName>
    <definedName name="TOTAL_ENTREES">#REF!</definedName>
    <definedName name="TOTAL_SORTIES" localSheetId="0">'2022'!$B$24</definedName>
    <definedName name="TOTAL_SORTIES" localSheetId="1">'2023'!$B$25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P24" i="15"/>
  <c r="D25" i="15"/>
  <c r="E25" i="15"/>
  <c r="F25" i="15"/>
  <c r="G25" i="15"/>
  <c r="H25" i="15"/>
  <c r="I25" i="15"/>
  <c r="J25" i="15"/>
  <c r="K25" i="15"/>
  <c r="K27" i="15" s="1"/>
  <c r="L25" i="15"/>
  <c r="M25" i="15"/>
  <c r="N25" i="15"/>
  <c r="C25" i="15"/>
  <c r="C27" i="15" s="1"/>
  <c r="M8" i="15"/>
  <c r="N8" i="15"/>
  <c r="P22" i="15"/>
  <c r="L19" i="15"/>
  <c r="K19" i="15"/>
  <c r="J19" i="15"/>
  <c r="I19" i="15"/>
  <c r="H19" i="15"/>
  <c r="G19" i="15"/>
  <c r="G27" i="15" s="1"/>
  <c r="F19" i="15"/>
  <c r="E19" i="15"/>
  <c r="D19" i="15"/>
  <c r="C19" i="15"/>
  <c r="N19" i="15"/>
  <c r="M19" i="15"/>
  <c r="P14" i="15"/>
  <c r="P13" i="15"/>
  <c r="P12" i="15"/>
  <c r="P11" i="15"/>
  <c r="L8" i="15"/>
  <c r="K8" i="15"/>
  <c r="J8" i="15"/>
  <c r="I8" i="15"/>
  <c r="H8" i="15"/>
  <c r="G8" i="15"/>
  <c r="F8" i="15"/>
  <c r="E8" i="15"/>
  <c r="D8" i="15"/>
  <c r="C8" i="15"/>
  <c r="P7" i="15"/>
  <c r="P6" i="15"/>
  <c r="H27" i="15" l="1"/>
  <c r="I27" i="15"/>
  <c r="J27" i="15"/>
  <c r="D27" i="15"/>
  <c r="E27" i="15"/>
  <c r="F27" i="15"/>
  <c r="N27" i="15"/>
  <c r="P25" i="15"/>
  <c r="M27" i="15"/>
  <c r="L27" i="15"/>
  <c r="P8" i="15"/>
  <c r="P19" i="15"/>
  <c r="P17" i="15"/>
  <c r="P23" i="15"/>
  <c r="P27" i="15" l="1"/>
  <c r="C3" i="13" s="1"/>
  <c r="K24" i="14"/>
  <c r="J24" i="14"/>
  <c r="I24" i="14"/>
  <c r="H24" i="14"/>
  <c r="G24" i="14"/>
  <c r="F24" i="14"/>
  <c r="E24" i="14"/>
  <c r="D24" i="14"/>
  <c r="C24" i="14"/>
  <c r="N23" i="14"/>
  <c r="N24" i="14" s="1"/>
  <c r="M23" i="14"/>
  <c r="M24" i="14" s="1"/>
  <c r="L23" i="14"/>
  <c r="L24" i="14" s="1"/>
  <c r="P22" i="14"/>
  <c r="L19" i="14"/>
  <c r="K19" i="14"/>
  <c r="J19" i="14"/>
  <c r="I19" i="14"/>
  <c r="I26" i="14" s="1"/>
  <c r="H19" i="14"/>
  <c r="H26" i="14" s="1"/>
  <c r="G19" i="14"/>
  <c r="F19" i="14"/>
  <c r="E19" i="14"/>
  <c r="E26" i="14" s="1"/>
  <c r="D19" i="14"/>
  <c r="C19" i="14"/>
  <c r="N17" i="14"/>
  <c r="N19" i="14" s="1"/>
  <c r="M17" i="14"/>
  <c r="M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J26" i="14" l="1"/>
  <c r="F26" i="14"/>
  <c r="C26" i="14"/>
  <c r="K26" i="14"/>
  <c r="P24" i="14"/>
  <c r="D26" i="14"/>
  <c r="L26" i="14"/>
  <c r="G26" i="14"/>
  <c r="N26" i="14"/>
  <c r="P8" i="14"/>
  <c r="M26" i="14"/>
  <c r="P19" i="14"/>
  <c r="P23" i="14"/>
  <c r="P17" i="14"/>
  <c r="P26" i="14" l="1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<sst xmlns="http://schemas.openxmlformats.org/spreadsheetml/2006/main" count="74" uniqueCount="40">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</sst>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10" xfId="0" applyNumberFormat="1" applyFont="1" applyFill="1" applyBorder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3" xfId="0" applyFill="1" applyBorder="1"/>
    <xf numFmtId="1" fontId="4" fillId="4" borderId="5" xfId="0" applyNumberFormat="1" applyFont="1" applyFill="1" applyBorder="1"/>
    <xf numFmtId="0" fontId="0" fillId="7" borderId="3" xfId="0" applyFill="1" applyBorder="1"/>
    <xf numFmtId="0" fontId="0" fillId="2" borderId="3" xfId="0" applyFill="1" applyBorder="1"/>
    <xf numFmtId="4" fontId="0" fillId="3" borderId="3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028D-C49A-41BB-8738-3F49D55D1301}">
  <dimension ref="B1:P26"/>
  <sheetViews>
    <sheetView workbookViewId="0">
      <selection activeCell="M17" sqref="M17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1" t="s">
        <v>9</v>
      </c>
    </row>
    <row r="2" spans="2:16" x14ac:dyDescent="0.45">
      <c r="B2" s="6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>
        <v>1</v>
      </c>
      <c r="M6" s="33">
        <v>19</v>
      </c>
      <c r="N6" s="33">
        <v>19</v>
      </c>
      <c r="O6" s="31"/>
      <c r="P6" s="53">
        <f>SUM(C6:N6)</f>
        <v>39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>
        <v>16</v>
      </c>
      <c r="N7" s="33">
        <v>22</v>
      </c>
      <c r="O7" s="31"/>
      <c r="P7" s="53">
        <f>SUM(C7:N7)</f>
        <v>38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-1</v>
      </c>
      <c r="M8" s="32">
        <f t="shared" si="0"/>
        <v>-3</v>
      </c>
      <c r="N8" s="32">
        <f t="shared" si="0"/>
        <v>3</v>
      </c>
      <c r="O8" s="31"/>
      <c r="P8" s="53">
        <f>SUM(C8:N8)</f>
        <v>-1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>
        <v>16</v>
      </c>
      <c r="N11" s="10">
        <v>22</v>
      </c>
      <c r="P11" s="54">
        <f>SUM(C11:N11)</f>
        <v>38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v>1</v>
      </c>
      <c r="M12" s="11">
        <v>4</v>
      </c>
      <c r="N12" s="11"/>
      <c r="P12" s="54">
        <f>SUM(C12:N12)</f>
        <v>5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>
        <f>M11*Params!$C$5*(1-Params!$C$3)-Params!$C$4</f>
        <v>8168.2000000000007</v>
      </c>
      <c r="N17" s="9">
        <f>N11*Params!$C$5*(1-Params!$C$3)-Params!$C$4</f>
        <v>11259.4</v>
      </c>
      <c r="O17" s="4"/>
      <c r="P17" s="37">
        <f>SUM(C17:N17)</f>
        <v>19427.599999999999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8168.2000000000007</v>
      </c>
      <c r="N19" s="25">
        <f t="shared" si="1"/>
        <v>11259.4</v>
      </c>
      <c r="O19" s="5"/>
      <c r="P19" s="38">
        <f>SUM(C19:O19)</f>
        <v>19427.599999999999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>
        <v>363.03</v>
      </c>
      <c r="M22" s="9">
        <v>6205.44</v>
      </c>
      <c r="N22" s="9">
        <v>6205.44</v>
      </c>
      <c r="O22" s="4"/>
      <c r="P22" s="39">
        <f>SUM(C22:N22)</f>
        <v>12773.91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>
        <f>51.97+106.75</f>
        <v>158.72</v>
      </c>
      <c r="M23" s="9">
        <f>1171.69+2346.99</f>
        <v>3518.68</v>
      </c>
      <c r="N23" s="9">
        <f>1171.69+2354.88</f>
        <v>3526.57</v>
      </c>
      <c r="O23" s="4"/>
      <c r="P23" s="39">
        <f>SUM(C23:N23)</f>
        <v>7203.9699999999993</v>
      </c>
    </row>
    <row r="24" spans="2:16" x14ac:dyDescent="0.45">
      <c r="B24" s="7" t="s">
        <v>3</v>
      </c>
      <c r="C24" s="40">
        <f>SUM(C22:C23)</f>
        <v>0</v>
      </c>
      <c r="D24" s="40">
        <f>SUM(D22:D23)</f>
        <v>0</v>
      </c>
      <c r="E24" s="40">
        <f>SUM(E22:E23)</f>
        <v>0</v>
      </c>
      <c r="F24" s="40">
        <f>SUM(F22:F23)</f>
        <v>0</v>
      </c>
      <c r="G24" s="40">
        <f>SUM(G22:G23)</f>
        <v>0</v>
      </c>
      <c r="H24" s="40">
        <f>SUM(H22:H23)</f>
        <v>0</v>
      </c>
      <c r="I24" s="40">
        <f>SUM(I22:I23)</f>
        <v>0</v>
      </c>
      <c r="J24" s="40">
        <f>SUM(J22:J23)</f>
        <v>0</v>
      </c>
      <c r="K24" s="40">
        <f>SUM(K22:K23)</f>
        <v>0</v>
      </c>
      <c r="L24" s="40">
        <f>SUM(L22:L23)</f>
        <v>521.75</v>
      </c>
      <c r="M24" s="40">
        <f>SUM(M22:M23)</f>
        <v>9724.119999999999</v>
      </c>
      <c r="N24" s="40">
        <f>SUM(N22:N23)</f>
        <v>9732.01</v>
      </c>
      <c r="O24" s="4"/>
      <c r="P24" s="41">
        <f>SUM(C24:N24)</f>
        <v>19977.879999999997</v>
      </c>
    </row>
    <row r="25" spans="2:16" x14ac:dyDescent="0.45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3" t="s">
        <v>25</v>
      </c>
      <c r="C26" s="44">
        <f>C19-C24</f>
        <v>0</v>
      </c>
      <c r="D26" s="44">
        <f>D19-D24</f>
        <v>0</v>
      </c>
      <c r="E26" s="44">
        <f>E19-E24</f>
        <v>0</v>
      </c>
      <c r="F26" s="44">
        <f>F19-F24</f>
        <v>0</v>
      </c>
      <c r="G26" s="44">
        <f>G19-G24</f>
        <v>0</v>
      </c>
      <c r="H26" s="44">
        <f>H19-H24</f>
        <v>0</v>
      </c>
      <c r="I26" s="44">
        <f>I19-I24</f>
        <v>0</v>
      </c>
      <c r="J26" s="44">
        <f>J19-J24</f>
        <v>0</v>
      </c>
      <c r="K26" s="44">
        <f>K19-K24</f>
        <v>0</v>
      </c>
      <c r="L26" s="44">
        <f>L19-L24</f>
        <v>-521.75</v>
      </c>
      <c r="M26" s="44">
        <f>M19-M24</f>
        <v>-1555.9199999999983</v>
      </c>
      <c r="N26" s="44">
        <f>N19-N24</f>
        <v>1527.3899999999994</v>
      </c>
      <c r="P26" s="55">
        <f>SUM(C26:O26)</f>
        <v>-550.27999999999884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F1048-E0C4-4B13-AB14-75629F2FBE4A}">
  <dimension ref="B1:P27"/>
  <sheetViews>
    <sheetView tabSelected="1" workbookViewId="0">
      <selection activeCell="C24" sqref="C2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1" t="s">
        <v>9</v>
      </c>
    </row>
    <row r="2" spans="2:16" x14ac:dyDescent="0.45">
      <c r="B2" s="6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2"/>
    </row>
    <row r="5" spans="2:16" x14ac:dyDescent="0.45">
      <c r="B5" s="15" t="s">
        <v>18</v>
      </c>
      <c r="C5" s="56"/>
      <c r="D5" s="56"/>
      <c r="E5" s="56"/>
      <c r="F5" s="17"/>
      <c r="G5" s="56"/>
      <c r="H5" s="17"/>
      <c r="I5" s="56"/>
      <c r="J5" s="17"/>
      <c r="K5" s="56"/>
      <c r="L5" s="17"/>
      <c r="M5" s="56"/>
      <c r="N5" s="17"/>
      <c r="O5" s="1"/>
      <c r="P5" s="46"/>
    </row>
    <row r="6" spans="2:16" x14ac:dyDescent="0.45">
      <c r="B6" s="8" t="s">
        <v>19</v>
      </c>
      <c r="C6" s="57"/>
      <c r="D6" s="57"/>
      <c r="E6" s="57"/>
      <c r="F6" s="33"/>
      <c r="G6" s="33"/>
      <c r="H6" s="33"/>
      <c r="I6" s="33"/>
      <c r="J6" s="33"/>
      <c r="K6" s="33"/>
      <c r="L6" s="33"/>
      <c r="M6" s="33"/>
      <c r="N6" s="33"/>
      <c r="O6" s="31"/>
      <c r="P6" s="53">
        <f>SUM(C6:N6)</f>
        <v>0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3">
        <f>SUM(C7:N7)</f>
        <v>0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3">
        <f>SUM(C8:N8)</f>
        <v>0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2"/>
    </row>
    <row r="10" spans="2:16" x14ac:dyDescent="0.45">
      <c r="B10" s="13" t="s">
        <v>17</v>
      </c>
      <c r="C10" s="58"/>
      <c r="D10" s="58"/>
      <c r="E10" s="58"/>
      <c r="F10" s="19"/>
      <c r="G10" s="58"/>
      <c r="H10" s="19"/>
      <c r="I10" s="58"/>
      <c r="J10" s="19"/>
      <c r="K10" s="58"/>
      <c r="L10" s="19"/>
      <c r="M10" s="58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4">
        <f>SUM(C11:N11)</f>
        <v>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4">
        <f>SUM(C12:N12)</f>
        <v>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4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4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9"/>
      <c r="D16" s="59"/>
      <c r="E16" s="59"/>
      <c r="F16" s="22"/>
      <c r="G16" s="59"/>
      <c r="H16" s="22"/>
      <c r="I16" s="59"/>
      <c r="J16" s="22"/>
      <c r="K16" s="59"/>
      <c r="L16" s="22"/>
      <c r="M16" s="59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0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50"/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0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60"/>
      <c r="D21" s="60"/>
      <c r="E21" s="60"/>
      <c r="F21" s="28"/>
      <c r="G21" s="60"/>
      <c r="H21" s="28"/>
      <c r="I21" s="60"/>
      <c r="J21" s="28"/>
      <c r="K21" s="60"/>
      <c r="L21" s="28"/>
      <c r="M21" s="60"/>
      <c r="N21" s="28"/>
      <c r="O21" s="4"/>
      <c r="P21" s="51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0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0</v>
      </c>
    </row>
    <row r="24" spans="2:16" x14ac:dyDescent="0.45">
      <c r="B24" s="66" t="s">
        <v>39</v>
      </c>
      <c r="C24" s="67">
        <v>1000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4"/>
      <c r="P24" s="39">
        <f>SUM(C24:N24)</f>
        <v>1000</v>
      </c>
    </row>
    <row r="25" spans="2:16" x14ac:dyDescent="0.45">
      <c r="B25" s="7" t="s">
        <v>3</v>
      </c>
      <c r="C25" s="40">
        <f>SUM(C22:C24)</f>
        <v>1000</v>
      </c>
      <c r="D25" s="40">
        <f t="shared" ref="D25:N25" si="2">SUM(D22:D24)</f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1000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>C19-C25</f>
        <v>-1000</v>
      </c>
      <c r="D27" s="44">
        <f>D19-D25</f>
        <v>0</v>
      </c>
      <c r="E27" s="44">
        <f>E19-E25</f>
        <v>0</v>
      </c>
      <c r="F27" s="44">
        <f>F19-F25</f>
        <v>0</v>
      </c>
      <c r="G27" s="44">
        <f>G19-G25</f>
        <v>0</v>
      </c>
      <c r="H27" s="44">
        <f>H19-H25</f>
        <v>0</v>
      </c>
      <c r="I27" s="44">
        <f>I19-I25</f>
        <v>0</v>
      </c>
      <c r="J27" s="44">
        <f>J19-J25</f>
        <v>0</v>
      </c>
      <c r="K27" s="44">
        <f>K19-K25</f>
        <v>0</v>
      </c>
      <c r="L27" s="44">
        <f>L19-L25</f>
        <v>0</v>
      </c>
      <c r="M27" s="44">
        <f>M19-M25</f>
        <v>0</v>
      </c>
      <c r="N27" s="44">
        <f>N19-N25</f>
        <v>0</v>
      </c>
      <c r="P27" s="55">
        <f>SUM(C27:O27)</f>
        <v>-1000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I12" sqref="I12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3" t="s">
        <v>22</v>
      </c>
      <c r="C2" s="64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560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5" t="s">
        <v>23</v>
      </c>
      <c r="C2" s="65"/>
    </row>
    <row r="3" spans="2:3" ht="16.899999999999999" customHeight="1" x14ac:dyDescent="0.45">
      <c r="B3" s="34" t="s">
        <v>24</v>
      </c>
      <c r="C3" s="35">
        <f>'2022'!P26+'2023'!P27</f>
        <v>-1550.2799999999988</v>
      </c>
    </row>
    <row r="4" spans="2:3" ht="16.899999999999999" customHeight="1" x14ac:dyDescent="0.45">
      <c r="B4" s="34" t="s">
        <v>26</v>
      </c>
      <c r="C4" s="36">
        <f>SUM('2022'!P12)+('2023'!P12)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2022</vt:lpstr>
      <vt:lpstr>2023</vt:lpstr>
      <vt:lpstr>Params</vt:lpstr>
      <vt:lpstr>Synthése</vt:lpstr>
      <vt:lpstr>'2022'!AOUT</vt:lpstr>
      <vt:lpstr>'2023'!AOUT</vt:lpstr>
      <vt:lpstr>'2022'!AVRIL</vt:lpstr>
      <vt:lpstr>'2023'!AVRIL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'2022'!FEVRIER</vt:lpstr>
      <vt:lpstr>'2023'!FEVRIER</vt:lpstr>
      <vt:lpstr>'2022'!JANVIER</vt:lpstr>
      <vt:lpstr>'2023'!JANVIER</vt:lpstr>
      <vt:lpstr>'2022'!JUILLET</vt:lpstr>
      <vt:lpstr>'2023'!JUILLET</vt:lpstr>
      <vt:lpstr>'2022'!JUIN</vt:lpstr>
      <vt:lpstr>'2023'!JUIN</vt:lpstr>
      <vt:lpstr>'2022'!MAI</vt:lpstr>
      <vt:lpstr>'2023'!MAI</vt:lpstr>
      <vt:lpstr>'2022'!MARS</vt:lpstr>
      <vt:lpstr>'2023'!MARS</vt:lpstr>
      <vt:lpstr>'2022'!MOIS</vt:lpstr>
      <vt:lpstr>'2023'!MOIS</vt:lpstr>
      <vt:lpstr>'2022'!NOVEMBRE</vt:lpstr>
      <vt:lpstr>'2023'!NOVEMBRE</vt:lpstr>
      <vt:lpstr>'2022'!OCTOBRE</vt:lpstr>
      <vt:lpstr>'2023'!OCTOBRE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'2022'!SEPTEMBRE</vt:lpstr>
      <vt:lpstr>'2023'!SEPTEMBRE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PC-HOUDA</cp:lastModifiedBy>
  <cp:lastPrinted>2017-08-08T16:51:32Z</cp:lastPrinted>
  <dcterms:created xsi:type="dcterms:W3CDTF">2015-02-05T07:57:27Z</dcterms:created>
  <dcterms:modified xsi:type="dcterms:W3CDTF">2023-01-23T09:05:58Z</dcterms:modified>
</cp:coreProperties>
</file>