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d.viamundi.info/s/noeedocint/ModeleAits/COMMUN/"/>
    </mc:Choice>
  </mc:AlternateContent>
  <bookViews>
    <workbookView xWindow="-30828" yWindow="-5856" windowWidth="30936" windowHeight="16776" activeTab="0"/>
  </bookViews>
  <sheets>
    <sheet name="Opérations individuelles" sheetId="1" r:id="rId3"/>
    <sheet name="Instructions individuelles" sheetId="3" r:id="rId4"/>
    <sheet name="Règlements individuels" sheetId="4" r:id="rId5"/>
    <sheet name="International" sheetId="5" state="hidden" r:id="rId6"/>
    <sheet name="Règlements à tiers" sheetId="6" state="hidden" r:id="rId7"/>
  </sheets>
  <definedNames>
    <definedName name="totalBrut">International!$H$15</definedName>
    <definedName name="totalNet">International!$G$15</definedName>
    <definedName name="TotalpaiementsEntreprise">International!$J$15</definedName>
    <definedName name="TotalPaiementsIndividu">International!$I$15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<sst xmlns="http://schemas.openxmlformats.org/spreadsheetml/2006/main" count="260" uniqueCount="152">
  <si>
    <t>Montant net</t>
  </si>
  <si>
    <t>Etablissement</t>
  </si>
  <si>
    <t>Nom</t>
  </si>
  <si>
    <t>Prénom</t>
  </si>
  <si>
    <t>Code établ.</t>
  </si>
  <si>
    <t>Abondement brut</t>
  </si>
  <si>
    <t>CSG</t>
  </si>
  <si>
    <t>CRDS</t>
  </si>
  <si>
    <t>CSG sur abondement</t>
  </si>
  <si>
    <t>Montant total</t>
  </si>
  <si>
    <t>CAPS</t>
  </si>
  <si>
    <t>CRSA</t>
  </si>
  <si>
    <t>PSOL</t>
  </si>
  <si>
    <t>Prélèvement obligatoire non libératoire</t>
  </si>
  <si>
    <t>Montant net investi</t>
  </si>
  <si>
    <t>Montant réglé</t>
  </si>
  <si>
    <t>Montant des frais
à la charge salarié</t>
  </si>
  <si>
    <t>Montant du
par l'entreprise</t>
  </si>
  <si>
    <t>Intérêts
de retard</t>
  </si>
  <si>
    <t>Intérêts
complémentaires</t>
  </si>
  <si>
    <t>Salaire</t>
  </si>
  <si>
    <t>Salaire plafonné</t>
  </si>
  <si>
    <t>Temps de Présence</t>
  </si>
  <si>
    <t>Motif si rachat</t>
  </si>
  <si>
    <t>Matricule Entreprise</t>
  </si>
  <si>
    <t>Division</t>
  </si>
  <si>
    <t>Service</t>
  </si>
  <si>
    <t>CSP</t>
  </si>
  <si>
    <t>Temps de Présence contractuel</t>
  </si>
  <si>
    <t>Travailleur non salarié</t>
  </si>
  <si>
    <t>Conjoint collaborateur</t>
  </si>
  <si>
    <t>Abondement net</t>
  </si>
  <si>
    <t>CRDS sur
abondement</t>
  </si>
  <si>
    <t>PARTICULARITES SALARIE</t>
  </si>
  <si>
    <t>INFORMATIONS COMPLEMENTAIRES</t>
  </si>
  <si>
    <t>RACHATS</t>
  </si>
  <si>
    <t>CALCULS DE REPARTITION</t>
  </si>
  <si>
    <t>INTERETS</t>
  </si>
  <si>
    <t>SYNTHESE</t>
  </si>
  <si>
    <t>FISCALITE DE SORTIE</t>
  </si>
  <si>
    <t>FISCALITE D'ENTREE</t>
  </si>
  <si>
    <t>OPERATION</t>
  </si>
  <si>
    <t>BÉNÉFICIAIRE</t>
  </si>
  <si>
    <t>Type</t>
  </si>
  <si>
    <t>Entreprise</t>
  </si>
  <si>
    <t>N° Référence</t>
  </si>
  <si>
    <t>Pèriode</t>
  </si>
  <si>
    <t>Date</t>
  </si>
  <si>
    <t>Matricule</t>
  </si>
  <si>
    <t>0001471305</t>
  </si>
  <si>
    <t>UFF EPARGNE MONETAIRE ISR CT</t>
  </si>
  <si>
    <t>7371</t>
  </si>
  <si>
    <t>FIE</t>
  </si>
  <si>
    <t>01/06/2029</t>
  </si>
  <si>
    <t>MOUVEMENT TITRES</t>
  </si>
  <si>
    <t>INVESTISSEMENT</t>
  </si>
  <si>
    <t xml:space="preserve">Division
</t>
  </si>
  <si>
    <t>Matricule entreprise</t>
  </si>
  <si>
    <t>Autres frais</t>
  </si>
  <si>
    <t xml:space="preserve">Abond. net théorique
</t>
  </si>
  <si>
    <t>Droits d'entrée
Charge entreprise</t>
  </si>
  <si>
    <t>Droits d'entrée
Charge salarié</t>
  </si>
  <si>
    <t>Montant net 
de CSG CRDS</t>
  </si>
  <si>
    <t>Montant Brut</t>
  </si>
  <si>
    <t>Date de VL</t>
  </si>
  <si>
    <t>VL ou Taux CCB</t>
  </si>
  <si>
    <t>Quantité</t>
  </si>
  <si>
    <t>Libellé Fonds</t>
  </si>
  <si>
    <t>Code Fonds</t>
  </si>
  <si>
    <t>Type de support</t>
  </si>
  <si>
    <t>Date de 
Comptabilisation</t>
  </si>
  <si>
    <t>Echeance</t>
  </si>
  <si>
    <t>Mouvement</t>
  </si>
  <si>
    <t>LIBRE</t>
  </si>
  <si>
    <t>PEE</t>
  </si>
  <si>
    <t>Montant brut</t>
  </si>
  <si>
    <t>Il n'y a pas de règlements individuels sortants</t>
  </si>
  <si>
    <t>Abond. brut théorique</t>
  </si>
  <si>
    <t>Prélévements    Sociaux</t>
  </si>
  <si>
    <t>Retenue                                    à la source</t>
  </si>
  <si>
    <t xml:space="preserve">Company name and n°
</t>
  </si>
  <si>
    <t xml:space="preserve">OC identifiant
</t>
  </si>
  <si>
    <t xml:space="preserve">Division number
</t>
  </si>
  <si>
    <t xml:space="preserve">Account number
</t>
  </si>
  <si>
    <t xml:space="preserve">ID number
</t>
  </si>
  <si>
    <t>Name</t>
  </si>
  <si>
    <t xml:space="preserve">First Name
</t>
  </si>
  <si>
    <t>Numéro de compte</t>
  </si>
  <si>
    <t>Investment Funds</t>
  </si>
  <si>
    <t>Number of units</t>
  </si>
  <si>
    <t>Value date</t>
  </si>
  <si>
    <t>Unit value</t>
  </si>
  <si>
    <t>VL</t>
  </si>
  <si>
    <t>Start period</t>
  </si>
  <si>
    <t>End period</t>
  </si>
  <si>
    <t>Net amount transferred</t>
  </si>
  <si>
    <t>Net payé</t>
  </si>
  <si>
    <t>Establishment</t>
  </si>
  <si>
    <t xml:space="preserve">
Net amount transferred
</t>
  </si>
  <si>
    <t>Gross amount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</si>
  <si>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</si>
  <si>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</si>
  <si>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</si>
  <si>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</si>
  <si>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</si>
  <si>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</si>
  <si>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</si>
  <si>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</si>
  <si>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</si>
  <si>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</si>
  <si>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</si>
  <si>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TOTAL</t>
  </si>
  <si>
    <t>Ventilation par date d'échéance / Breakdown by maturity</t>
  </si>
  <si>
    <t>Échéance</t>
  </si>
  <si>
    <t>Nombre de parts</t>
  </si>
  <si>
    <t>Maturity date</t>
  </si>
  <si>
    <t>Récapitulatif / Summary</t>
  </si>
  <si>
    <t>Frais</t>
  </si>
  <si>
    <t>Fees</t>
  </si>
  <si>
    <t>Paiement à l'individu</t>
  </si>
  <si>
    <t>Paiement à l'entreprise</t>
  </si>
  <si>
    <t>Transfer to employee</t>
  </si>
  <si>
    <t>Transfer to company</t>
  </si>
  <si>
    <t>Colonne12</t>
  </si>
  <si>
    <t>Type de paiement</t>
  </si>
  <si>
    <t>Payment type</t>
  </si>
  <si>
    <t>INFORMATIONS D'INVESTISSEMENT</t>
  </si>
  <si>
    <t>Code Dispositif</t>
  </si>
  <si>
    <t>Type de dispositif</t>
  </si>
  <si>
    <t>Mode de Gestion Dispositif</t>
  </si>
  <si>
    <t>Nature de la poche</t>
  </si>
  <si>
    <t>SALARIÉ</t>
  </si>
  <si>
    <t>DESTINATAIRE DU REGLEMENT</t>
  </si>
  <si>
    <t>Montant dû au destinataire</t>
  </si>
  <si>
    <t xml:space="preserve">Nom du tiers </t>
  </si>
  <si>
    <t xml:space="preserve">IBAN DU TIERS </t>
  </si>
  <si>
    <t>Adresse du tiers</t>
  </si>
  <si>
    <t>PSOLD</t>
  </si>
  <si>
    <t>Nombre jours CET à investir</t>
  </si>
  <si>
    <t>Identifiant</t>
  </si>
  <si>
    <t>PAS</t>
  </si>
  <si>
    <t>Assiette fiscale</t>
  </si>
  <si>
    <t>Exonération fiscale</t>
  </si>
  <si>
    <t>Souscription-Intéressement</t>
  </si>
  <si>
    <t>HIGHSKILL-1471305</t>
  </si>
  <si>
    <t>OC-4595885</t>
  </si>
  <si>
    <t>Du  01/01/2023  au  31/12/2023</t>
  </si>
  <si>
    <t>30/01/2025</t>
  </si>
  <si>
    <t/>
  </si>
  <si>
    <t>FOUZAII</t>
  </si>
  <si>
    <t>MOHAMED</t>
  </si>
  <si>
    <t>1890599351575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</si>
</sst>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#,##0.00;;"/>
    <numFmt numFmtId="177" formatCode="dd/mm/yyyy"/>
    <numFmt numFmtId="178" formatCode="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 val="single"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002060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0003962517"/>
        <bgColor indexed="64"/>
      </patternFill>
    </fill>
    <fill>
      <patternFill patternType="solid">
        <fgColor theme="4" tint="-0.249970003962517"/>
        <bgColor indexed="64"/>
      </patternFill>
    </fill>
    <fill>
      <patternFill patternType="solid">
        <fgColor theme="5" tint="-0.249970003962517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/>
      <top style="thin">
        <color indexed="8"/>
      </top>
      <bottom style="thin">
        <color indexed="8"/>
      </bottom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16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2" borderId="0" xfId="0" applyFill="1" applyAlignment="1">
      <alignment horizontal="center" vertical="top"/>
    </xf>
    <xf numFmtId="0" fontId="0" fillId="2" borderId="0" xfId="0" applyFill="1"/>
    <xf numFmtId="49" fontId="0" fillId="2" borderId="0" xfId="0" applyNumberFormat="1" applyFill="1"/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49" fontId="0" fillId="2" borderId="0" xfId="0" applyNumberFormat="1" applyFill="1" applyAlignment="1">
      <alignment horizontal="left" vertical="top"/>
    </xf>
    <xf numFmtId="49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2" borderId="0" xfId="0" applyFont="1" applyFill="1" applyAlignment="1">
      <alignment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0" borderId="0" xfId="0" applyFont="1"/>
    <xf numFmtId="49" fontId="5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0" xfId="0" applyFont="1" applyFill="1" applyBorder="1"/>
    <xf numFmtId="3" fontId="5" fillId="2" borderId="7" xfId="0" applyNumberFormat="1" applyFont="1" applyFill="1" applyBorder="1" applyAlignment="1">
      <alignment horizontal="center" vertical="top" wrapText="1"/>
    </xf>
    <xf numFmtId="49" fontId="5" fillId="2" borderId="0" xfId="0" applyNumberFormat="1" applyFont="1" applyFill="1" applyBorder="1" applyAlignment="1">
      <alignment horizontal="center" vertical="top" wrapText="1"/>
    </xf>
    <xf numFmtId="3" fontId="5" fillId="2" borderId="6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" fontId="5" fillId="2" borderId="6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14" fontId="5" fillId="2" borderId="0" xfId="0" applyNumberFormat="1" applyFont="1" applyFill="1" applyBorder="1" applyAlignment="1">
      <alignment horizontal="center" vertical="top" wrapText="1"/>
    </xf>
    <xf numFmtId="14" fontId="5" fillId="2" borderId="6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7" xfId="0" applyNumberFormat="1" applyFont="1" applyFill="1" applyBorder="1" applyAlignment="1">
      <alignment horizontal="right" vertical="top" wrapText="1"/>
    </xf>
    <xf numFmtId="0" fontId="5" fillId="2" borderId="6" xfId="0" applyNumberFormat="1" applyFont="1" applyFill="1" applyBorder="1" applyAlignment="1">
      <alignment horizontal="right" vertical="top" wrapText="1"/>
    </xf>
    <xf numFmtId="0" fontId="5" fillId="2" borderId="0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" fontId="5" fillId="2" borderId="6" xfId="0" applyNumberFormat="1" applyFont="1" applyFill="1" applyBorder="1" applyAlignment="1">
      <alignment horizontal="right" vertical="top" wrapText="1"/>
    </xf>
    <xf numFmtId="14" fontId="5" fillId="2" borderId="7" xfId="0" applyNumberFormat="1" applyFont="1" applyFill="1" applyBorder="1" applyAlignment="1">
      <alignment horizontal="right" vertical="top" wrapText="1"/>
    </xf>
    <xf numFmtId="14" fontId="4" fillId="2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7" fillId="4" borderId="0" xfId="0" applyFont="1" applyFill="1" applyAlignment="1">
      <alignment horizontal="center" vertical="top"/>
    </xf>
    <xf numFmtId="0" fontId="0" fillId="2" borderId="0" xfId="0" applyFill="1" applyBorder="1"/>
    <xf numFmtId="0" fontId="7" fillId="4" borderId="0" xfId="0" applyFont="1" applyFill="1" applyAlignment="1">
      <alignment horizontal="center" vertical="top" wrapText="1"/>
    </xf>
    <xf numFmtId="0" fontId="9" fillId="2" borderId="0" xfId="0" applyFont="1" applyFill="1"/>
    <xf numFmtId="8" fontId="10" fillId="4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4" borderId="5" xfId="0" applyNumberFormat="1" applyFont="1" applyFill="1" applyBorder="1" applyAlignment="1">
      <alignment horizontal="center" vertical="top"/>
    </xf>
    <xf numFmtId="0" fontId="8" fillId="4" borderId="5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8" fillId="4" borderId="10" xfId="0" applyFont="1" applyFill="1" applyBorder="1" applyAlignment="1">
      <alignment horizontal="center" vertical="top"/>
    </xf>
    <xf numFmtId="49" fontId="8" fillId="5" borderId="5" xfId="0" applyNumberFormat="1" applyFont="1" applyFill="1" applyBorder="1" applyAlignment="1">
      <alignment horizontal="center" vertical="top"/>
    </xf>
    <xf numFmtId="49" fontId="7" fillId="5" borderId="5" xfId="0" applyNumberFormat="1" applyFont="1" applyFill="1" applyBorder="1" applyAlignment="1">
      <alignment horizontal="center" vertical="top"/>
    </xf>
    <xf numFmtId="49" fontId="8" fillId="5" borderId="3" xfId="0" applyNumberFormat="1" applyFont="1" applyFill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5" borderId="4" xfId="0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top"/>
    </xf>
    <xf numFmtId="49" fontId="2" fillId="2" borderId="1" xfId="21" applyNumberFormat="1" applyFont="1" applyFill="1" applyBorder="1" applyAlignment="1">
      <alignment horizontal="center"/>
      <protection/>
    </xf>
    <xf numFmtId="0" fontId="2" fillId="2" borderId="1" xfId="21" applyFont="1" applyFill="1" applyBorder="1" applyAlignment="1">
      <alignment horizontal="center"/>
      <protection/>
    </xf>
    <xf numFmtId="0" fontId="13" fillId="6" borderId="1" xfId="21" applyFont="1" applyFill="1" applyBorder="1">
      <alignment/>
      <protection/>
    </xf>
    <xf numFmtId="0" fontId="0" fillId="2" borderId="12" xfId="0" applyFont="1" applyFill="1" applyBorder="1"/>
    <xf numFmtId="0" fontId="0" fillId="2" borderId="13" xfId="0" applyFont="1" applyFill="1" applyBorder="1"/>
    <xf numFmtId="0" fontId="0" fillId="2" borderId="0" xfId="0" applyFont="1" applyFill="1"/>
    <xf numFmtId="49" fontId="12" fillId="2" borderId="8" xfId="0" applyNumberFormat="1" applyFont="1" applyFill="1" applyBorder="1" applyAlignment="1">
      <alignment horizontal="center" vertical="top"/>
    </xf>
    <xf numFmtId="166" fontId="0" fillId="2" borderId="0" xfId="0" applyNumberFormat="1" applyFill="1"/>
    <xf numFmtId="0" fontId="14" fillId="2" borderId="0" xfId="0" applyFont="1" applyFill="1"/>
    <xf numFmtId="166" fontId="14" fillId="2" borderId="0" xfId="0" applyNumberFormat="1" applyFont="1" applyFill="1"/>
    <xf numFmtId="0" fontId="7" fillId="4" borderId="1" xfId="0" applyFont="1" applyFill="1" applyBorder="1" applyAlignment="1">
      <alignment horizontal="center"/>
    </xf>
    <xf numFmtId="166" fontId="7" fillId="4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8" fillId="4" borderId="2" xfId="0" applyNumberFormat="1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49" fontId="8" fillId="5" borderId="2" xfId="0" applyNumberFormat="1" applyFont="1" applyFill="1" applyBorder="1" applyAlignment="1">
      <alignment horizontal="center" vertical="top"/>
    </xf>
    <xf numFmtId="49" fontId="0" fillId="2" borderId="14" xfId="0" applyNumberFormat="1" applyFont="1" applyFill="1" applyBorder="1" applyAlignment="1">
      <alignment horizontal="center" vertical="top"/>
    </xf>
    <xf numFmtId="49" fontId="12" fillId="2" borderId="15" xfId="0" applyNumberFormat="1" applyFont="1" applyFill="1" applyBorder="1" applyAlignment="1">
      <alignment horizontal="center" vertical="top"/>
    </xf>
    <xf numFmtId="49" fontId="13" fillId="6" borderId="16" xfId="21" applyNumberFormat="1" applyFont="1" applyFill="1" applyBorder="1">
      <alignment/>
      <protection/>
    </xf>
    <xf numFmtId="14" fontId="2" fillId="6" borderId="16" xfId="21" applyNumberFormat="1" applyFont="1" applyFill="1" applyBorder="1">
      <alignment/>
      <protection/>
    </xf>
    <xf numFmtId="0" fontId="13" fillId="6" borderId="16" xfId="21" applyFont="1" applyFill="1" applyBorder="1">
      <alignment/>
      <protection/>
    </xf>
    <xf numFmtId="14" fontId="2" fillId="6" borderId="16" xfId="21" applyNumberFormat="1" applyFill="1" applyBorder="1">
      <alignment/>
      <protection/>
    </xf>
    <xf numFmtId="0" fontId="13" fillId="6" borderId="17" xfId="21" applyFont="1" applyFill="1" applyBorder="1">
      <alignment/>
      <protection/>
    </xf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6" fillId="0" borderId="0" xfId="0" applyFont="1" applyFill="1" applyBorder="1"/>
    <xf numFmtId="0" fontId="8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166" fontId="0" fillId="2" borderId="1" xfId="0" applyNumberForma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top" wrapText="1"/>
    </xf>
    <xf numFmtId="166" fontId="0" fillId="2" borderId="1" xfId="0" applyNumberForma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2" fontId="4" fillId="3" borderId="8" xfId="0" applyNumberFormat="1" applyFont="1" applyFill="1" applyBorder="1" applyAlignment="1">
      <alignment horizontal="right" vertical="top" wrapText="1"/>
    </xf>
    <xf numFmtId="2" fontId="4" fillId="3" borderId="9" xfId="0" applyNumberFormat="1" applyFont="1" applyFill="1" applyBorder="1" applyAlignment="1">
      <alignment horizontal="right" vertical="top" wrapText="1"/>
    </xf>
    <xf numFmtId="2" fontId="4" fillId="3" borderId="10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center" vertical="top" wrapText="1"/>
    </xf>
    <xf numFmtId="2" fontId="4" fillId="3" borderId="9" xfId="0" applyNumberFormat="1" applyFont="1" applyFill="1" applyBorder="1" applyAlignment="1">
      <alignment horizontal="center" vertical="top" wrapText="1"/>
    </xf>
    <xf numFmtId="2" fontId="4" fillId="3" borderId="10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right" vertical="top" wrapText="1"/>
    </xf>
    <xf numFmtId="0" fontId="5" fillId="2" borderId="19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3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49" fontId="8" fillId="4" borderId="0" xfId="0" applyNumberFormat="1" applyFont="1" applyFill="1" applyAlignment="1">
      <alignment horizontal="center" vertical="top"/>
    </xf>
    <xf numFmtId="49" fontId="8" fillId="4" borderId="0" xfId="0" applyNumberFormat="1" applyFont="1" applyFill="1" applyAlignment="1">
      <alignment horizontal="center" vertical="top" wrapText="1"/>
    </xf>
    <xf numFmtId="14" fontId="8" fillId="4" borderId="0" xfId="0" applyNumberFormat="1" applyFont="1" applyFill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0" fontId="5" fillId="2" borderId="6" xfId="0" applyNumberFormat="1" applyFont="1" applyFill="1" applyBorder="1" applyAlignment="1" quotePrefix="1">
      <alignment horizontal="right" vertical="top" wrapText="1"/>
    </xf>
    <xf numFmtId="4" fontId="5" fillId="2" borderId="6" xfId="0" applyNumberFormat="1" applyFont="1" applyFill="1" applyBorder="1" applyAlignment="1" quotePrefix="1">
      <alignment horizontal="center" vertical="top" wrapText="1"/>
    </xf>
  </cellXfs>
  <cellStyles count="8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 2 2" xfId="21"/>
  </cellStyles>
  <dxfs count="35"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numFmt numFmtId="177" formatCode="dd/mm/yyyy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10"/>
        <name val="Arial"/>
        <color auto="1"/>
      </font>
      <numFmt numFmtId="177" formatCode="dd/mm/yyyy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11"/>
        <name val="Calibri"/>
        <color auto="1"/>
      </font>
      <numFmt numFmtId="178" formatCode="@"/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auto="1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11"/>
        <name val="Calibri"/>
        <color theme="1"/>
      </font>
      <numFmt numFmtId="178" formatCode="@"/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indexed="8"/>
        </left>
        <right style="thin">
          <color auto="1"/>
        </right>
        <top style="thin">
          <color indexed="8"/>
        </top>
        <bottom style="thin">
          <color indexed="8"/>
        </bottom>
      </border>
    </dxf>
    <dxf>
      <border>
        <left style="thin">
          <color auto="1"/>
        </left>
        <top style="thin">
          <color auto="1"/>
        </top>
      </border>
    </dxf>
    <dxf>
      <font>
        <b val="0"/>
        <i val="0"/>
        <u val="none"/>
        <strike val="0"/>
        <sz val="11"/>
        <name val="Arial"/>
        <color auto="1"/>
      </font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9"/>
        <name val="Arial"/>
        <color auto="1"/>
      </font>
      <numFmt numFmtId="0" formatCode="General"/>
      <fill>
        <patternFill patternType="solid">
          <bgColor indexed="9"/>
        </patternFill>
      </fill>
      <alignment horizontal="general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u val="none"/>
        <strike val="0"/>
        <sz val="9"/>
        <name val="Arial"/>
        <color auto="1"/>
      </font>
      <numFmt numFmtId="0" formatCode="General"/>
      <fill>
        <patternFill patternType="solid">
          <bgColor indexed="9"/>
        </patternFill>
      </fill>
      <alignment horizontal="general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u val="none"/>
        <strike val="0"/>
        <sz val="10"/>
        <name val="Arial"/>
        <color auto="1"/>
      </font>
      <numFmt numFmtId="0" formatCode="General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10"/>
        <name val="Arial"/>
        <color auto="1"/>
      </font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u val="none"/>
        <strike val="0"/>
        <sz val="10"/>
        <name val="Arial"/>
        <color auto="1"/>
      </font>
      <numFmt numFmtId="0" formatCode="General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10"/>
        <name val="Arial"/>
        <color auto="1"/>
      </font>
      <numFmt numFmtId="178" formatCode="@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10"/>
        <name val="Arial"/>
        <color auto="1"/>
      </font>
      <numFmt numFmtId="0" formatCode="General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10"/>
        <name val="Arial"/>
        <color auto="1"/>
      </font>
      <numFmt numFmtId="178" formatCode="@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10"/>
        <name val="Arial"/>
        <color auto="1"/>
      </font>
      <numFmt numFmtId="0" formatCode="General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10"/>
        <name val="Arial"/>
        <color auto="1"/>
      </font>
      <numFmt numFmtId="178" formatCode="@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11"/>
        <name val="Calibri"/>
        <color auto="1"/>
      </font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auto="1"/>
        </left>
        <right/>
        <top/>
        <bottom/>
      </border>
    </dxf>
    <dxf>
      <font>
        <b val="0"/>
        <i val="0"/>
        <u val="none"/>
        <strike val="0"/>
        <sz val="11"/>
        <name val="Calibri"/>
        <color auto="1"/>
      </font>
      <numFmt numFmtId="178" formatCode="@"/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11"/>
        <name val="Calibri"/>
        <color theme="1"/>
      </font>
      <fill>
        <patternFill patternType="solid">
          <bgColor theme="0"/>
        </patternFill>
      </fill>
      <alignment horizontal="center" vertical="top" textRotation="0" wrapText="0" shrinkToFit="0" readingOrder="0"/>
      <border>
        <left/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Calibri"/>
        <color theme="1"/>
      </font>
      <numFmt numFmtId="178" formatCode="@"/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bottom style="thin">
          <color auto="1"/>
        </bottom>
      </border>
    </dxf>
    <dxf>
      <font>
        <b val="0"/>
        <i val="0"/>
        <u val="none"/>
        <strike val="0"/>
        <sz val="10"/>
        <name val="Arial"/>
        <color auto="1"/>
      </font>
      <fill>
        <patternFill patternType="solid">
          <bgColor indexed="22"/>
        </patternFill>
      </fill>
      <alignment horizontal="center" vertical="bottom" textRotation="0" wrapText="0" shrinkToFit="0" readingOrder="0"/>
    </dxf>
    <dxf>
      <font>
        <b val="0"/>
        <i val="0"/>
        <u val="none"/>
        <strike val="0"/>
        <sz val="10"/>
        <name val="Arial"/>
        <color auto="1"/>
      </font>
      <fill>
        <patternFill patternType="solid">
          <bgColor indexed="22"/>
        </patternFill>
      </fill>
      <alignment horizontal="center" vertical="bottom" textRotation="0" wrapText="0" shrinkToFit="0" readingOrder="0"/>
      <border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11" Type="http://schemas.openxmlformats.org/officeDocument/2006/relationships/customXml" Target="../customXml/item3.xml" /><Relationship Id="rId10" Type="http://schemas.openxmlformats.org/officeDocument/2006/relationships/customXml" Target="../customXml/item2.xml" /><Relationship Id="rId12" Type="http://schemas.openxmlformats.org/officeDocument/2006/relationships/calcChain" Target="calcChain.xml" /><Relationship Id="rId9" Type="http://schemas.openxmlformats.org/officeDocument/2006/relationships/customXml" Target="../customXml/item1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listeOperationsInd" displayName="listeOperationsInd" ref="A11:K12" insertRow="1" headerRowDxfId="34" dataDxfId="33" tableBorderDxfId="32" headerRowCellStyle="Normal 2 2" dataCellStyle="Normal 2 2">
  <autoFilter ref="A11:K12"/>
  <tableColumns count="11">
    <tableColumn id="1" name="Colonne1" dataDxfId="31" totalsRowDxfId="30"/>
    <tableColumn id="2" name="Colonne2" dataDxfId="29" totalsRowDxfId="28"/>
    <tableColumn id="3" name="Colonne3" dataDxfId="27" totalsRowDxfId="26" dataCellStyle="Normal 2 2"/>
    <tableColumn id="4" name="Colonne4" dataDxfId="25" totalsRowDxfId="24" dataCellStyle="Normal 2 2"/>
    <tableColumn id="5" name="Colonne5" dataDxfId="23" totalsRowDxfId="22" dataCellStyle="Normal 2 2"/>
    <tableColumn id="6" name="Colonne6" dataDxfId="21" totalsRowDxfId="20" dataCellStyle="Normal 2 2"/>
    <tableColumn id="7" name="Colonne7" dataDxfId="19" totalsRowDxfId="18" dataCellStyle="Normal 2 2"/>
    <tableColumn id="8" name="Colonne8" dataDxfId="17" totalsRowDxfId="16" dataCellStyle="Normal 2 2"/>
    <tableColumn id="9" name="Colonne9" dataDxfId="15" dataCellStyle="Normal 2 2"/>
    <tableColumn id="10" name="Colonne10" dataDxfId="14" dataCellStyle="Normal 2 2"/>
    <tableColumn id="11" name="Colonne11" totalsRowFunction="count" dataDxfId="13" dataCellStyle="Normal 2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listeInstructionsEch" displayName="listeInstructionsEch" ref="A21:L22" insertRow="1" totalsRowShown="0" tableBorderDxfId="12">
  <autoFilter ref="A21:L22"/>
  <tableColumns count="12">
    <tableColumn id="1" name="Colonne1" dataDxfId="11"/>
    <tableColumn id="2" name="Colonne2" dataDxfId="10"/>
    <tableColumn id="3" name="Colonne3" dataDxfId="9" dataCellStyle="Normal 2 2"/>
    <tableColumn id="4" name="Colonne4" dataDxfId="8" dataCellStyle="Normal 2 2"/>
    <tableColumn id="5" name="Colonne5" dataDxfId="7" dataCellStyle="Normal 2 2"/>
    <tableColumn id="6" name="Colonne6" dataDxfId="6" dataCellStyle="Normal 2 2"/>
    <tableColumn id="7" name="Colonne7" dataDxfId="5" dataCellStyle="Normal 2 2"/>
    <tableColumn id="8" name="Colonne8" dataDxfId="4" dataCellStyle="Normal 2 2"/>
    <tableColumn id="9" name="Colonne9" dataDxfId="3" dataCellStyle="Normal 2 2"/>
    <tableColumn id="10" name="Colonne10" dataDxfId="2" dataCellStyle="Normal 2 2"/>
    <tableColumn id="11" name="Colonne11" dataDxfId="1" dataCellStyle="Normal 2 2"/>
    <tableColumn id="12" name="Colonne12" dataDxfId="0" dataCellStyle="Normal 2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"/>
  <sheetViews>
    <sheetView tabSelected="1" workbookViewId="0" topLeftCell="A1">
      <selection pane="topLeft" activeCell="F25" sqref="F25"/>
    </sheetView>
  </sheetViews>
  <sheetFormatPr defaultColWidth="11.4242857142857" defaultRowHeight="15"/>
  <cols>
    <col min="1" max="1" width="11.7142857142857" customWidth="1"/>
    <col min="2" max="2" width="28.7142857142857" customWidth="1"/>
    <col min="3" max="3" width="21" customWidth="1"/>
    <col min="4" max="4" width="35.7142857142857" customWidth="1"/>
    <col min="5" max="5" width="12.7142857142857" style="3" customWidth="1"/>
    <col min="6" max="6" width="16.8571428571429" style="10" customWidth="1"/>
    <col min="7" max="7" width="16.5714285714286" style="10" customWidth="1"/>
    <col min="8" max="8" width="16.8571428571429" customWidth="1"/>
    <col min="9" max="10" width="16" style="1" customWidth="1"/>
    <col min="11" max="11" width="16.5714285714286" customWidth="1"/>
    <col min="12" max="14" width="17" customWidth="1"/>
    <col min="15" max="15" width="16.8571428571429" customWidth="1"/>
    <col min="16" max="16" width="16.5714285714286" customWidth="1"/>
    <col min="17" max="17" width="16.2857142857143" customWidth="1"/>
    <col min="18" max="18" width="16.8571428571429" style="2" customWidth="1"/>
    <col min="19" max="21" width="16.8571428571429" customWidth="1"/>
    <col min="22" max="22" width="16.8571428571429" style="1" customWidth="1"/>
    <col min="23" max="23" width="16.8571428571429" style="2" customWidth="1"/>
    <col min="24" max="34" width="16.8571428571429" customWidth="1"/>
    <col min="35" max="35" width="16.8571428571429" style="1" customWidth="1"/>
    <col min="36" max="42" width="16.8571428571429" customWidth="1"/>
  </cols>
  <sheetData>
    <row r="1" spans="1:42" ht="15" customHeight="1">
      <c r="A1" s="15" t="s">
        <v>43</v>
      </c>
      <c r="B1" s="152" t="s">
        <v>143</v>
      </c>
      <c r="C1" s="152"/>
      <c r="D1" s="5"/>
      <c r="E1" s="6"/>
      <c r="F1" s="11"/>
      <c r="G1" s="13"/>
      <c r="H1" s="12"/>
      <c r="I1" s="12"/>
      <c r="J1" s="12"/>
      <c r="K1" s="12"/>
      <c r="L1" s="12"/>
      <c r="M1" s="12"/>
      <c r="N1" s="8"/>
      <c r="O1" s="6"/>
      <c r="P1" s="6"/>
      <c r="Q1" s="6"/>
      <c r="R1" s="6"/>
      <c r="S1" s="5"/>
      <c r="T1" s="5"/>
      <c r="U1" s="5"/>
      <c r="V1" s="5"/>
      <c r="W1" s="7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15" customHeight="1">
      <c r="A2" s="15" t="s">
        <v>44</v>
      </c>
      <c r="B2" s="152" t="s">
        <v>144</v>
      </c>
      <c r="C2" s="152"/>
      <c r="D2" s="5"/>
      <c r="E2" s="6"/>
      <c r="F2" s="11"/>
      <c r="G2" s="13"/>
      <c r="H2" s="8"/>
      <c r="I2" s="8"/>
      <c r="J2" s="8"/>
      <c r="K2" s="8"/>
      <c r="L2" s="8"/>
      <c r="M2" s="8"/>
      <c r="N2" s="8"/>
      <c r="O2" s="6"/>
      <c r="P2" s="6"/>
      <c r="Q2" s="6"/>
      <c r="R2" s="6"/>
      <c r="S2" s="5"/>
      <c r="T2" s="5"/>
      <c r="U2" s="5"/>
      <c r="V2" s="5"/>
      <c r="W2" s="7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5" customHeight="1">
      <c r="A3" s="15" t="s">
        <v>45</v>
      </c>
      <c r="B3" s="152" t="s">
        <v>145</v>
      </c>
      <c r="C3" s="152"/>
      <c r="D3" s="5"/>
      <c r="E3" s="6"/>
      <c r="F3" s="11"/>
      <c r="G3" s="13"/>
      <c r="H3" s="8"/>
      <c r="I3" s="8"/>
      <c r="J3" s="8"/>
      <c r="K3" s="8"/>
      <c r="L3" s="8"/>
      <c r="M3" s="8"/>
      <c r="N3" s="8"/>
      <c r="O3" s="6"/>
      <c r="P3" s="6"/>
      <c r="Q3" s="6"/>
      <c r="R3" s="6"/>
      <c r="S3" s="5"/>
      <c r="T3" s="5"/>
      <c r="U3" s="5"/>
      <c r="V3" s="5"/>
      <c r="W3" s="7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15" customHeight="1">
      <c r="A4" s="15" t="s">
        <v>46</v>
      </c>
      <c r="B4" s="152" t="s">
        <v>146</v>
      </c>
      <c r="C4" s="152"/>
      <c r="D4" s="5"/>
      <c r="E4" s="6"/>
      <c r="F4" s="11"/>
      <c r="G4" s="13"/>
      <c r="H4" s="8"/>
      <c r="I4" s="8"/>
      <c r="J4" s="8"/>
      <c r="K4" s="8"/>
      <c r="L4" s="8"/>
      <c r="M4" s="8"/>
      <c r="N4" s="8"/>
      <c r="O4" s="6"/>
      <c r="P4" s="6"/>
      <c r="Q4" s="6"/>
      <c r="R4" s="6"/>
      <c r="S4" s="5"/>
      <c r="T4" s="5"/>
      <c r="U4" s="5"/>
      <c r="V4" s="5"/>
      <c r="W4" s="7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ht="15" customHeight="1">
      <c r="A5" s="15" t="s">
        <v>47</v>
      </c>
      <c r="B5" s="152" t="s">
        <v>147</v>
      </c>
      <c r="C5" s="152"/>
      <c r="D5" s="5"/>
      <c r="E5" s="6"/>
      <c r="F5" s="11"/>
      <c r="G5" s="13"/>
      <c r="H5" s="8"/>
      <c r="I5" s="8"/>
      <c r="J5" s="8"/>
      <c r="K5" s="8"/>
      <c r="L5" s="8"/>
      <c r="M5" s="8"/>
      <c r="N5" s="8"/>
      <c r="O5" s="6"/>
      <c r="P5" s="6"/>
      <c r="Q5" s="6"/>
      <c r="R5" s="6"/>
      <c r="S5" s="5"/>
      <c r="T5" s="5"/>
      <c r="U5" s="5"/>
      <c r="V5" s="5"/>
      <c r="W5" s="7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23" s="5" customFormat="1" ht="19.5" customHeight="1">
      <c r="A6" s="4"/>
      <c r="E6" s="6"/>
      <c r="F6" s="9"/>
      <c r="G6" s="14"/>
      <c r="H6" s="9"/>
      <c r="I6" s="9"/>
      <c r="J6" s="9"/>
      <c r="K6" s="9"/>
      <c r="L6" s="9"/>
      <c r="M6" s="9"/>
      <c r="N6" s="9"/>
      <c r="R6" s="7"/>
      <c r="W6" s="7"/>
    </row>
    <row r="7" spans="1:42" s="17" customFormat="1" ht="15" customHeight="1">
      <c r="A7" s="147" t="s">
        <v>42</v>
      </c>
      <c r="B7" s="148"/>
      <c r="C7" s="148"/>
      <c r="D7" s="148"/>
      <c r="E7" s="149"/>
      <c r="F7" s="147" t="s">
        <v>41</v>
      </c>
      <c r="G7" s="148"/>
      <c r="H7" s="148"/>
      <c r="I7" s="148"/>
      <c r="J7" s="147" t="s">
        <v>40</v>
      </c>
      <c r="K7" s="150"/>
      <c r="L7" s="150"/>
      <c r="M7" s="150"/>
      <c r="N7" s="150"/>
      <c r="O7" s="151"/>
      <c r="P7" s="147" t="s">
        <v>39</v>
      </c>
      <c r="Q7" s="148"/>
      <c r="R7" s="148"/>
      <c r="S7" s="148"/>
      <c r="T7" s="148"/>
      <c r="U7" s="148"/>
      <c r="V7" s="148"/>
      <c r="W7" s="148"/>
      <c r="X7" s="148"/>
      <c r="Y7" s="149"/>
      <c r="Z7" s="147" t="s">
        <v>38</v>
      </c>
      <c r="AA7" s="148"/>
      <c r="AB7" s="148"/>
      <c r="AC7" s="149"/>
      <c r="AD7" s="147" t="s">
        <v>37</v>
      </c>
      <c r="AE7" s="149"/>
      <c r="AF7" s="148" t="s">
        <v>36</v>
      </c>
      <c r="AG7" s="148"/>
      <c r="AH7" s="148"/>
      <c r="AI7" s="148"/>
      <c r="AJ7" s="16" t="s">
        <v>35</v>
      </c>
      <c r="AK7" s="147" t="s">
        <v>34</v>
      </c>
      <c r="AL7" s="148"/>
      <c r="AM7" s="148"/>
      <c r="AN7" s="149"/>
      <c r="AO7" s="147" t="s">
        <v>33</v>
      </c>
      <c r="AP7" s="149"/>
    </row>
    <row r="8" spans="1:42" s="26" customFormat="1" ht="34.5" customHeight="1">
      <c r="A8" s="20" t="s">
        <v>4</v>
      </c>
      <c r="B8" s="21" t="s">
        <v>1</v>
      </c>
      <c r="C8" s="21" t="s">
        <v>2</v>
      </c>
      <c r="D8" s="21" t="s">
        <v>3</v>
      </c>
      <c r="E8" s="22" t="s">
        <v>139</v>
      </c>
      <c r="F8" s="23" t="s">
        <v>75</v>
      </c>
      <c r="G8" s="21" t="s">
        <v>0</v>
      </c>
      <c r="H8" s="21" t="s">
        <v>5</v>
      </c>
      <c r="I8" s="21" t="s">
        <v>31</v>
      </c>
      <c r="J8" s="146" t="s">
        <v>142</v>
      </c>
      <c r="K8" s="141" t="s">
        <v>6</v>
      </c>
      <c r="L8" s="141" t="s">
        <v>7</v>
      </c>
      <c r="M8" s="141" t="s">
        <v>8</v>
      </c>
      <c r="N8" s="141" t="s">
        <v>32</v>
      </c>
      <c r="O8" s="142" t="s">
        <v>9</v>
      </c>
      <c r="P8" s="23" t="s">
        <v>6</v>
      </c>
      <c r="Q8" s="21" t="s">
        <v>7</v>
      </c>
      <c r="R8" s="21" t="s">
        <v>78</v>
      </c>
      <c r="S8" s="21" t="s">
        <v>10</v>
      </c>
      <c r="T8" s="21" t="s">
        <v>11</v>
      </c>
      <c r="U8" s="21" t="s">
        <v>12</v>
      </c>
      <c r="V8" s="21" t="s">
        <v>137</v>
      </c>
      <c r="W8" s="21" t="s">
        <v>13</v>
      </c>
      <c r="X8" s="21" t="s">
        <v>79</v>
      </c>
      <c r="Y8" s="24" t="s">
        <v>9</v>
      </c>
      <c r="Z8" s="23" t="s">
        <v>16</v>
      </c>
      <c r="AA8" s="21" t="s">
        <v>14</v>
      </c>
      <c r="AB8" s="21" t="s">
        <v>15</v>
      </c>
      <c r="AC8" s="24" t="s">
        <v>17</v>
      </c>
      <c r="AD8" s="23" t="s">
        <v>18</v>
      </c>
      <c r="AE8" s="24" t="s">
        <v>19</v>
      </c>
      <c r="AF8" s="21" t="s">
        <v>20</v>
      </c>
      <c r="AG8" s="21" t="s">
        <v>21</v>
      </c>
      <c r="AH8" s="21" t="s">
        <v>22</v>
      </c>
      <c r="AI8" s="21" t="s">
        <v>28</v>
      </c>
      <c r="AJ8" s="25" t="s">
        <v>23</v>
      </c>
      <c r="AK8" s="23" t="s">
        <v>24</v>
      </c>
      <c r="AL8" s="21" t="s">
        <v>25</v>
      </c>
      <c r="AM8" s="21" t="s">
        <v>26</v>
      </c>
      <c r="AN8" s="24" t="s">
        <v>27</v>
      </c>
      <c r="AO8" s="23" t="s">
        <v>29</v>
      </c>
      <c r="AP8" s="24" t="s">
        <v>30</v>
      </c>
    </row>
    <row r="9" spans="1:42" s="38" customFormat="1" ht="15" customHeight="1">
      <c r="A9" s="54" t="s">
        <v>148</v>
      </c>
      <c r="B9" s="31" t="s">
        <v>148</v>
      </c>
      <c r="C9" s="31" t="s">
        <v>149</v>
      </c>
      <c r="D9" s="31" t="s">
        <v>150</v>
      </c>
      <c r="E9" s="163" t="s">
        <v>151</v>
      </c>
      <c r="F9" s="47">
        <v>6330.13</v>
      </c>
      <c r="G9" s="32">
        <v>5716.11</v>
      </c>
      <c r="H9" s="32"/>
      <c r="I9" s="32"/>
      <c r="J9" s="47"/>
      <c r="K9" s="32">
        <v>582.37</v>
      </c>
      <c r="L9" s="32">
        <v>31.65</v>
      </c>
      <c r="M9" s="32"/>
      <c r="N9" s="32"/>
      <c r="O9" s="33">
        <v>614.02</v>
      </c>
      <c r="P9" s="47"/>
      <c r="Q9" s="32"/>
      <c r="R9" s="32"/>
      <c r="S9" s="32"/>
      <c r="T9" s="32"/>
      <c r="U9" s="32"/>
      <c r="V9" s="32"/>
      <c r="W9" s="32"/>
      <c r="X9" s="32"/>
      <c r="Y9" s="33"/>
      <c r="Z9" s="47">
        <v>84.47</v>
      </c>
      <c r="AA9" s="32">
        <v>5631.64</v>
      </c>
      <c r="AB9" s="32"/>
      <c r="AC9" s="33">
        <v>5716.11</v>
      </c>
      <c r="AD9" s="47"/>
      <c r="AE9" s="33"/>
      <c r="AF9" s="32"/>
      <c r="AG9" s="56"/>
      <c r="AH9" s="32"/>
      <c r="AI9" s="32"/>
      <c r="AJ9" s="57" t="s">
        <v>148</v>
      </c>
      <c r="AK9" s="47" t="s">
        <v>148</v>
      </c>
      <c r="AL9" s="32" t="s">
        <v>148</v>
      </c>
      <c r="AM9" s="32" t="s">
        <v>148</v>
      </c>
      <c r="AN9" s="33" t="s">
        <v>148</v>
      </c>
      <c r="AO9" s="47"/>
      <c r="AP9" s="33"/>
    </row>
    <row r="10" spans="1:42" s="38" customFormat="1" ht="15" customHeight="1">
      <c r="A10" s="54"/>
      <c r="B10" s="31"/>
      <c r="C10" s="31"/>
      <c r="D10" s="31"/>
      <c r="E10" s="163"/>
      <c r="F10" s="47"/>
      <c r="G10" s="32"/>
      <c r="H10" s="32"/>
      <c r="I10" s="32"/>
      <c r="J10" s="47"/>
      <c r="K10" s="32"/>
      <c r="L10" s="32"/>
      <c r="M10" s="32"/>
      <c r="N10" s="32"/>
      <c r="O10" s="33"/>
      <c r="P10" s="47"/>
      <c r="Q10" s="32"/>
      <c r="R10" s="32"/>
      <c r="S10" s="32"/>
      <c r="T10" s="32"/>
      <c r="U10" s="32"/>
      <c r="V10" s="32"/>
      <c r="W10" s="32"/>
      <c r="X10" s="32"/>
      <c r="Y10" s="33"/>
      <c r="Z10" s="47"/>
      <c r="AA10" s="32"/>
      <c r="AB10" s="32"/>
      <c r="AC10" s="33"/>
      <c r="AD10" s="47"/>
      <c r="AE10" s="33"/>
      <c r="AF10" s="32"/>
      <c r="AG10" s="56"/>
      <c r="AH10" s="32"/>
      <c r="AI10" s="32"/>
      <c r="AJ10" s="57"/>
      <c r="AK10" s="47"/>
      <c r="AL10" s="32"/>
      <c r="AM10" s="32"/>
      <c r="AN10" s="33"/>
      <c r="AO10" s="47"/>
      <c r="AP10" s="33"/>
    </row>
    <row r="11" spans="1:42" s="125" customFormat="1" ht="15" customHeight="1">
      <c r="A11" s="121"/>
      <c r="B11" s="122"/>
      <c r="C11" s="122"/>
      <c r="D11" s="122"/>
      <c r="E11" s="123"/>
      <c r="F11" s="122">
        <f t="shared" si="0" ref="F11:AI11">IF(SUM(F9:F10)&gt;0,SUM(F9:F10),"")</f>
        <v>6330.13</v>
      </c>
      <c r="G11" s="122">
        <f t="shared" si="0"/>
        <v>5716.11</v>
      </c>
      <c r="H11" s="122" t="str">
        <f t="shared" si="0"/>
        <v/>
      </c>
      <c r="I11" s="123" t="str">
        <f t="shared" si="0"/>
        <v/>
      </c>
      <c r="J11" s="121"/>
      <c r="K11" s="122">
        <f t="shared" si="0"/>
        <v>582.37</v>
      </c>
      <c r="L11" s="122">
        <f t="shared" si="0"/>
        <v>31.65</v>
      </c>
      <c r="M11" s="122" t="str">
        <f t="shared" si="0"/>
        <v/>
      </c>
      <c r="N11" s="122" t="str">
        <f t="shared" si="0"/>
        <v/>
      </c>
      <c r="O11" s="123">
        <f t="shared" si="0"/>
        <v>614.02</v>
      </c>
      <c r="P11" s="122" t="str">
        <f t="shared" si="0"/>
        <v/>
      </c>
      <c r="Q11" s="122" t="str">
        <f t="shared" si="0"/>
        <v/>
      </c>
      <c r="R11" s="122" t="str">
        <f t="shared" si="0"/>
        <v/>
      </c>
      <c r="S11" s="122" t="str">
        <f t="shared" si="0"/>
        <v/>
      </c>
      <c r="T11" s="122" t="str">
        <f t="shared" si="0"/>
        <v/>
      </c>
      <c r="U11" s="122" t="str">
        <f t="shared" si="0"/>
        <v/>
      </c>
      <c r="V11" s="122" t="str">
        <f t="shared" si="0"/>
        <v/>
      </c>
      <c r="W11" s="122" t="str">
        <f t="shared" si="0"/>
        <v/>
      </c>
      <c r="X11" s="122" t="str">
        <f t="shared" si="0"/>
        <v/>
      </c>
      <c r="Y11" s="123" t="str">
        <f t="shared" si="0"/>
        <v/>
      </c>
      <c r="Z11" s="122">
        <f t="shared" si="0"/>
        <v>84.47</v>
      </c>
      <c r="AA11" s="122">
        <f t="shared" si="0"/>
        <v>5631.64</v>
      </c>
      <c r="AB11" s="122" t="str">
        <f t="shared" si="0"/>
        <v/>
      </c>
      <c r="AC11" s="123">
        <f t="shared" si="0"/>
        <v>5716.11</v>
      </c>
      <c r="AD11" s="122" t="str">
        <f t="shared" si="0"/>
        <v/>
      </c>
      <c r="AE11" s="123" t="str">
        <f t="shared" si="0"/>
        <v/>
      </c>
      <c r="AF11" s="122" t="str">
        <f t="shared" si="0"/>
        <v/>
      </c>
      <c r="AG11" s="122" t="str">
        <f t="shared" si="0"/>
        <v/>
      </c>
      <c r="AH11" s="122" t="str">
        <f t="shared" si="0"/>
        <v/>
      </c>
      <c r="AI11" s="123" t="str">
        <f t="shared" si="0"/>
        <v/>
      </c>
      <c r="AJ11" s="124"/>
      <c r="AK11" s="122"/>
      <c r="AL11" s="122"/>
      <c r="AM11" s="122"/>
      <c r="AN11" s="123"/>
      <c r="AO11" s="122"/>
      <c r="AP11" s="123"/>
    </row>
  </sheetData>
  <mergeCells count="14">
    <mergeCell ref="B1:C1"/>
    <mergeCell ref="B2:C2"/>
    <mergeCell ref="B3:C3"/>
    <mergeCell ref="B4:C4"/>
    <mergeCell ref="B5:C5"/>
    <mergeCell ref="P7:Y7"/>
    <mergeCell ref="F7:I7"/>
    <mergeCell ref="A7:E7"/>
    <mergeCell ref="AO7:AP7"/>
    <mergeCell ref="AK7:AN7"/>
    <mergeCell ref="AF7:AI7"/>
    <mergeCell ref="AD7:AE7"/>
    <mergeCell ref="Z7:AC7"/>
    <mergeCell ref="J7:O7"/>
  </mergeCells>
  <pageMargins left="0.7" right="0.7" top="0.75" bottom="0.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1"/>
  <sheetViews>
    <sheetView workbookViewId="0" topLeftCell="A1">
      <selection pane="topLeft" activeCell="AD19" sqref="AD19"/>
    </sheetView>
  </sheetViews>
  <sheetFormatPr defaultColWidth="11.4242857142857" defaultRowHeight="15"/>
  <cols>
    <col min="1" max="1" width="11.7142857142857" customWidth="1"/>
    <col min="2" max="2" width="28.7142857142857" customWidth="1"/>
    <col min="3" max="3" width="21" customWidth="1"/>
    <col min="4" max="4" width="18.7142857142857" customWidth="1"/>
    <col min="5" max="9" width="18" style="1" customWidth="1"/>
    <col min="10" max="10" width="18" customWidth="1"/>
    <col min="11" max="11" width="16.1428571428571" customWidth="1"/>
    <col min="12" max="12" width="12.8571428571429" customWidth="1"/>
    <col min="13" max="13" width="15.8571428571429" style="1" customWidth="1"/>
    <col min="14" max="14" width="15.8571428571429" customWidth="1"/>
    <col min="15" max="16" width="15.8571428571429" style="1" customWidth="1"/>
    <col min="17" max="17" width="16.1428571428571" customWidth="1"/>
    <col min="18" max="18" width="19.2857142857143" customWidth="1"/>
    <col min="19" max="19" width="19.2857142857143" style="1" customWidth="1"/>
    <col min="20" max="20" width="16.4285714285714" customWidth="1"/>
    <col min="21" max="21" width="19.2857142857143" customWidth="1"/>
    <col min="22" max="22" width="21.4285714285714" customWidth="1"/>
    <col min="23" max="30" width="15.5714285714286" customWidth="1"/>
    <col min="31" max="31" width="20.7142857142857" customWidth="1"/>
  </cols>
  <sheetData>
    <row r="1" spans="1:26" ht="15">
      <c r="A1" s="15" t="s">
        <v>43</v>
      </c>
      <c r="B1" s="152" t="s">
        <v>143</v>
      </c>
      <c r="C1" s="15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>
      <c r="A2" s="15" t="s">
        <v>44</v>
      </c>
      <c r="B2" s="152" t="s">
        <v>144</v>
      </c>
      <c r="C2" s="15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>
      <c r="A3" s="15" t="s">
        <v>45</v>
      </c>
      <c r="B3" s="152" t="s">
        <v>145</v>
      </c>
      <c r="C3" s="15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>
      <c r="A4" s="15" t="s">
        <v>46</v>
      </c>
      <c r="B4" s="152" t="s">
        <v>146</v>
      </c>
      <c r="C4" s="15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>
      <c r="A5" s="15" t="s">
        <v>47</v>
      </c>
      <c r="B5" s="152" t="s">
        <v>147</v>
      </c>
      <c r="C5" s="15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31" s="18" customFormat="1" ht="15" customHeight="1">
      <c r="A7" s="153" t="s">
        <v>42</v>
      </c>
      <c r="B7" s="154"/>
      <c r="C7" s="154"/>
      <c r="D7" s="154"/>
      <c r="E7" s="155"/>
      <c r="F7" s="42"/>
      <c r="G7" s="43"/>
      <c r="H7" s="43"/>
      <c r="I7" s="43"/>
      <c r="J7" s="44" t="s">
        <v>54</v>
      </c>
      <c r="K7" s="44"/>
      <c r="L7" s="44"/>
      <c r="M7" s="44"/>
      <c r="N7" s="45"/>
      <c r="O7" s="42"/>
      <c r="P7" s="43"/>
      <c r="Q7" s="44" t="s">
        <v>55</v>
      </c>
      <c r="R7" s="44"/>
      <c r="S7" s="44"/>
      <c r="T7" s="44"/>
      <c r="U7" s="44"/>
      <c r="V7" s="45"/>
      <c r="W7" s="153" t="s">
        <v>34</v>
      </c>
      <c r="X7" s="154"/>
      <c r="Y7" s="154"/>
      <c r="Z7" s="155"/>
      <c r="AA7" s="153" t="s">
        <v>126</v>
      </c>
      <c r="AB7" s="154"/>
      <c r="AC7" s="154"/>
      <c r="AD7" s="154"/>
      <c r="AE7" s="155"/>
    </row>
    <row r="8" spans="1:31" s="64" customFormat="1" ht="34.5" customHeight="1">
      <c r="A8" s="23" t="s">
        <v>4</v>
      </c>
      <c r="B8" s="21" t="s">
        <v>1</v>
      </c>
      <c r="C8" s="21" t="s">
        <v>2</v>
      </c>
      <c r="D8" s="21" t="s">
        <v>3</v>
      </c>
      <c r="E8" s="24" t="s">
        <v>48</v>
      </c>
      <c r="F8" s="23" t="s">
        <v>72</v>
      </c>
      <c r="G8" s="21" t="s">
        <v>71</v>
      </c>
      <c r="H8" s="21" t="s">
        <v>70</v>
      </c>
      <c r="I8" s="21" t="s">
        <v>69</v>
      </c>
      <c r="J8" s="21" t="s">
        <v>68</v>
      </c>
      <c r="K8" s="21" t="s">
        <v>67</v>
      </c>
      <c r="L8" s="21" t="s">
        <v>66</v>
      </c>
      <c r="M8" s="21" t="s">
        <v>65</v>
      </c>
      <c r="N8" s="63" t="s">
        <v>64</v>
      </c>
      <c r="O8" s="23" t="s">
        <v>63</v>
      </c>
      <c r="P8" s="21" t="s">
        <v>62</v>
      </c>
      <c r="Q8" s="21" t="s">
        <v>61</v>
      </c>
      <c r="R8" s="21" t="s">
        <v>60</v>
      </c>
      <c r="S8" s="21" t="s">
        <v>77</v>
      </c>
      <c r="T8" s="21" t="s">
        <v>59</v>
      </c>
      <c r="U8" s="21" t="s">
        <v>58</v>
      </c>
      <c r="V8" s="24" t="s">
        <v>14</v>
      </c>
      <c r="W8" s="23" t="s">
        <v>57</v>
      </c>
      <c r="X8" s="21" t="s">
        <v>56</v>
      </c>
      <c r="Y8" s="21" t="s">
        <v>26</v>
      </c>
      <c r="Z8" s="24" t="s">
        <v>27</v>
      </c>
      <c r="AA8" s="135" t="s">
        <v>127</v>
      </c>
      <c r="AB8" s="133" t="s">
        <v>128</v>
      </c>
      <c r="AC8" s="133" t="s">
        <v>129</v>
      </c>
      <c r="AD8" s="133" t="s">
        <v>130</v>
      </c>
      <c r="AE8" s="136" t="s">
        <v>138</v>
      </c>
    </row>
    <row r="9" spans="1:31" s="53" customFormat="1" ht="15" customHeight="1">
      <c r="A9" s="48" t="s">
        <v>148</v>
      </c>
      <c r="B9" s="36" t="s">
        <v>148</v>
      </c>
      <c r="C9" s="36" t="s">
        <v>149</v>
      </c>
      <c r="D9" s="36" t="s">
        <v>150</v>
      </c>
      <c r="E9" s="164" t="s">
        <v>151</v>
      </c>
      <c r="F9" s="50"/>
      <c r="G9" s="51" t="s">
        <v>53</v>
      </c>
      <c r="H9" s="51">
        <v>45405</v>
      </c>
      <c r="I9" s="38" t="s">
        <v>52</v>
      </c>
      <c r="J9" s="38" t="s">
        <v>51</v>
      </c>
      <c r="K9" s="41" t="s">
        <v>50</v>
      </c>
      <c r="L9" s="38">
        <v>41.8234</v>
      </c>
      <c r="M9" s="38">
        <v>134.653</v>
      </c>
      <c r="N9" s="52">
        <v>45405</v>
      </c>
      <c r="O9" s="50">
        <v>6330.13</v>
      </c>
      <c r="P9" s="38">
        <v>5716.11</v>
      </c>
      <c r="Q9" s="38">
        <v>84.47</v>
      </c>
      <c r="R9" s="38"/>
      <c r="S9" s="38"/>
      <c r="T9" s="38"/>
      <c r="U9" s="38"/>
      <c r="V9" s="39">
        <v>5631.64</v>
      </c>
      <c r="W9" s="50" t="s">
        <v>148</v>
      </c>
      <c r="X9" s="38" t="s">
        <v>148</v>
      </c>
      <c r="Y9" s="38" t="s">
        <v>148</v>
      </c>
      <c r="Z9" s="39" t="s">
        <v>148</v>
      </c>
      <c r="AA9" s="118" t="s">
        <v>49</v>
      </c>
      <c r="AB9" s="119" t="s">
        <v>74</v>
      </c>
      <c r="AC9" s="119" t="s">
        <v>73</v>
      </c>
      <c r="AD9" s="119"/>
      <c r="AE9" s="120"/>
    </row>
    <row r="10" spans="1:31" s="53" customFormat="1" ht="15" customHeight="1">
      <c r="A10" s="48"/>
      <c r="B10" s="36"/>
      <c r="C10" s="36"/>
      <c r="D10" s="36"/>
      <c r="E10" s="164"/>
      <c r="F10" s="50"/>
      <c r="G10" s="51"/>
      <c r="H10" s="51"/>
      <c r="I10" s="38"/>
      <c r="J10" s="38"/>
      <c r="K10" s="41"/>
      <c r="L10" s="38"/>
      <c r="M10" s="38"/>
      <c r="N10" s="52"/>
      <c r="O10" s="50"/>
      <c r="P10" s="38"/>
      <c r="Q10" s="38"/>
      <c r="R10" s="38"/>
      <c r="S10" s="38"/>
      <c r="T10" s="38"/>
      <c r="U10" s="38"/>
      <c r="V10" s="39"/>
      <c r="W10" s="50"/>
      <c r="X10" s="38"/>
      <c r="Y10" s="38"/>
      <c r="Z10" s="39"/>
      <c r="AA10" s="118"/>
      <c r="AB10" s="119"/>
      <c r="AC10" s="119"/>
      <c r="AD10" s="119"/>
      <c r="AE10" s="120"/>
    </row>
    <row r="11" spans="1:31" s="130" customFormat="1" ht="15" customHeight="1">
      <c r="A11" s="127"/>
      <c r="B11" s="127"/>
      <c r="C11" s="127"/>
      <c r="D11" s="127"/>
      <c r="E11" s="128"/>
      <c r="F11" s="127"/>
      <c r="G11" s="127"/>
      <c r="H11" s="127"/>
      <c r="I11" s="127"/>
      <c r="J11" s="127"/>
      <c r="K11" s="127"/>
      <c r="L11" s="127"/>
      <c r="M11" s="127"/>
      <c r="N11" s="128"/>
      <c r="O11" s="127">
        <f t="shared" si="0" ref="O11:V11">IF(SUM(O9:O10)&gt;0,SUM(O9:O10),"")</f>
        <v>6330.13</v>
      </c>
      <c r="P11" s="127">
        <f t="shared" si="0"/>
        <v>5716.11</v>
      </c>
      <c r="Q11" s="127">
        <f t="shared" si="0"/>
        <v>84.47</v>
      </c>
      <c r="R11" s="127" t="str">
        <f t="shared" si="0"/>
        <v/>
      </c>
      <c r="S11" s="127" t="str">
        <f t="shared" si="0"/>
        <v/>
      </c>
      <c r="T11" s="127" t="str">
        <f t="shared" si="0"/>
        <v/>
      </c>
      <c r="U11" s="127" t="str">
        <f t="shared" si="0"/>
        <v/>
      </c>
      <c r="V11" s="128">
        <f t="shared" si="0"/>
        <v>5631.64</v>
      </c>
      <c r="W11" s="127"/>
      <c r="X11" s="127"/>
      <c r="Y11" s="127"/>
      <c r="Z11" s="128"/>
      <c r="AA11" s="134"/>
      <c r="AB11" s="131"/>
      <c r="AC11" s="131"/>
      <c r="AD11" s="131"/>
      <c r="AE11" s="132"/>
    </row>
  </sheetData>
  <mergeCells count="8">
    <mergeCell ref="AA7:AE7"/>
    <mergeCell ref="A7:E7"/>
    <mergeCell ref="W7:Z7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workbookViewId="0" topLeftCell="D1">
      <selection pane="topLeft" activeCell="O7" sqref="O7:O10"/>
    </sheetView>
  </sheetViews>
  <sheetFormatPr defaultColWidth="11.4242857142857" defaultRowHeight="15"/>
  <cols>
    <col min="1" max="1" width="11.7142857142857" customWidth="1"/>
    <col min="2" max="2" width="28.7142857142857" customWidth="1"/>
    <col min="3" max="3" width="21" customWidth="1"/>
    <col min="4" max="4" width="16.7142857142857" customWidth="1"/>
    <col min="5" max="5" width="20" customWidth="1"/>
    <col min="6" max="6" width="18" customWidth="1"/>
    <col min="7" max="7" width="19" customWidth="1"/>
    <col min="8" max="8" width="17.5714285714286" customWidth="1"/>
    <col min="9" max="9" width="14.8571428571429" style="1" customWidth="1"/>
    <col min="10" max="10" width="17.8571428571429" customWidth="1"/>
    <col min="11" max="11" width="16.4285714285714" customWidth="1"/>
    <col min="12" max="12" width="17" customWidth="1"/>
    <col min="13" max="13" width="16.2857142857143" customWidth="1"/>
    <col min="14" max="14" width="13.7142857142857" customWidth="1"/>
    <col min="15" max="15" width="17.4285714285714" customWidth="1"/>
  </cols>
  <sheetData>
    <row r="1" spans="1:15" ht="15">
      <c r="A1" s="15" t="s">
        <v>43</v>
      </c>
      <c r="B1" s="152" t="s">
        <v>143</v>
      </c>
      <c r="C1" s="15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6"/>
    </row>
    <row r="2" spans="1:15" ht="15">
      <c r="A2" s="15" t="s">
        <v>44</v>
      </c>
      <c r="B2" s="152" t="s">
        <v>144</v>
      </c>
      <c r="C2" s="15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56"/>
    </row>
    <row r="3" spans="1:15" ht="15">
      <c r="A3" s="15" t="s">
        <v>45</v>
      </c>
      <c r="B3" s="152" t="s">
        <v>145</v>
      </c>
      <c r="C3" s="15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56"/>
    </row>
    <row r="4" spans="1:15" ht="15">
      <c r="A4" s="15" t="s">
        <v>46</v>
      </c>
      <c r="B4" s="152" t="s">
        <v>146</v>
      </c>
      <c r="C4" s="15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56"/>
    </row>
    <row r="5" spans="1:15" ht="15">
      <c r="A5" s="15" t="s">
        <v>47</v>
      </c>
      <c r="B5" s="152" t="s">
        <v>147</v>
      </c>
      <c r="C5" s="15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56"/>
    </row>
    <row r="6" spans="1:15" ht="19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57"/>
    </row>
    <row r="8" spans="5:5" ht="15">
      <c r="E8" t="s">
        <v>76</v>
      </c>
    </row>
  </sheetData>
  <mergeCells count="6">
    <mergeCell ref="O1:O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workbookViewId="0" topLeftCell="A1">
      <selection pane="topLeft" activeCell="J14" sqref="J14"/>
    </sheetView>
  </sheetViews>
  <sheetFormatPr defaultColWidth="11.2842857142857" defaultRowHeight="15"/>
  <cols>
    <col min="1" max="1" width="33.2857142857143" style="5" customWidth="1"/>
    <col min="2" max="2" width="25.2857142857143" style="5" bestFit="1" customWidth="1"/>
    <col min="3" max="3" width="22.1428571428571" style="5" customWidth="1"/>
    <col min="4" max="4" width="24.2857142857143" style="5" customWidth="1"/>
    <col min="5" max="5" width="26.5714285714286" style="5" bestFit="1" customWidth="1"/>
    <col min="6" max="6" width="12.1428571428571" style="5" bestFit="1" customWidth="1"/>
    <col min="7" max="7" width="32.5714285714286" style="5" customWidth="1"/>
    <col min="8" max="8" width="16.5714285714286" style="5" bestFit="1" customWidth="1"/>
    <col min="9" max="9" width="22.4285714285714" style="5" customWidth="1"/>
    <col min="10" max="10" width="25" style="5" bestFit="1" customWidth="1"/>
    <col min="11" max="11" width="11.1428571428571" style="5" customWidth="1"/>
    <col min="12" max="12" width="31.8571428571429" style="5" customWidth="1"/>
    <col min="13" max="13" width="29.4285714285714" style="5" customWidth="1"/>
    <col min="14" max="14" width="11.4285714285714" style="66" customWidth="1"/>
    <col min="15" max="16384" width="11.2857142857143" style="5"/>
  </cols>
  <sheetData>
    <row r="1" spans="1:3" ht="16.5" customHeight="1">
      <c r="A1" s="65" t="s">
        <v>43</v>
      </c>
      <c r="B1" s="159"/>
      <c r="C1" s="159"/>
    </row>
    <row r="2" spans="1:3" ht="15">
      <c r="A2" s="65" t="s">
        <v>80</v>
      </c>
      <c r="B2" s="160"/>
      <c r="C2" s="159"/>
    </row>
    <row r="3" spans="1:3" ht="15">
      <c r="A3" s="65" t="s">
        <v>81</v>
      </c>
      <c r="B3" s="159"/>
      <c r="C3" s="159"/>
    </row>
    <row r="4" spans="1:3" ht="15">
      <c r="A4" s="65" t="s">
        <v>93</v>
      </c>
      <c r="B4" s="161"/>
      <c r="C4" s="162"/>
    </row>
    <row r="5" spans="1:3" ht="19.5" customHeight="1">
      <c r="A5" s="67" t="s">
        <v>94</v>
      </c>
      <c r="B5" s="161"/>
      <c r="C5" s="162"/>
    </row>
    <row r="7" spans="1:3" ht="24" customHeight="1">
      <c r="A7" s="68" t="s">
        <v>95</v>
      </c>
      <c r="B7" s="69">
        <f>totalNet</f>
        <v>0</v>
      </c>
      <c r="C7" s="70"/>
    </row>
    <row r="8" ht="29.25" customHeight="1"/>
    <row r="9" spans="1:14" ht="15">
      <c r="A9" s="71" t="s">
        <v>4</v>
      </c>
      <c r="B9" s="72" t="s">
        <v>1</v>
      </c>
      <c r="C9" s="73" t="s">
        <v>87</v>
      </c>
      <c r="D9" s="72" t="s">
        <v>48</v>
      </c>
      <c r="E9" s="74" t="s">
        <v>2</v>
      </c>
      <c r="F9" s="75" t="s">
        <v>3</v>
      </c>
      <c r="G9" s="76" t="s">
        <v>96</v>
      </c>
      <c r="H9" s="76" t="s">
        <v>63</v>
      </c>
      <c r="I9" s="76" t="s">
        <v>119</v>
      </c>
      <c r="J9" s="76" t="s">
        <v>120</v>
      </c>
      <c r="N9" s="5"/>
    </row>
    <row r="10" spans="1:14" ht="15">
      <c r="A10" s="77" t="s">
        <v>82</v>
      </c>
      <c r="B10" s="78" t="s">
        <v>97</v>
      </c>
      <c r="C10" s="79" t="s">
        <v>83</v>
      </c>
      <c r="D10" s="77" t="s">
        <v>84</v>
      </c>
      <c r="E10" s="79" t="s">
        <v>85</v>
      </c>
      <c r="F10" s="80" t="s">
        <v>86</v>
      </c>
      <c r="G10" s="81" t="s">
        <v>98</v>
      </c>
      <c r="H10" s="81" t="s">
        <v>99</v>
      </c>
      <c r="I10" s="81" t="s">
        <v>121</v>
      </c>
      <c r="J10" s="81" t="s">
        <v>122</v>
      </c>
      <c r="N10" s="5"/>
    </row>
    <row r="11" spans="1:11" s="88" customFormat="1" ht="15" hidden="1">
      <c r="A11" s="82" t="s">
        <v>100</v>
      </c>
      <c r="B11" s="82" t="s">
        <v>101</v>
      </c>
      <c r="C11" s="83" t="s">
        <v>102</v>
      </c>
      <c r="D11" s="83" t="s">
        <v>103</v>
      </c>
      <c r="E11" s="83" t="s">
        <v>104</v>
      </c>
      <c r="F11" s="84" t="s">
        <v>105</v>
      </c>
      <c r="G11" s="85" t="s">
        <v>106</v>
      </c>
      <c r="H11" s="85" t="s">
        <v>107</v>
      </c>
      <c r="I11" s="86" t="s">
        <v>108</v>
      </c>
      <c r="J11" s="87" t="s">
        <v>109</v>
      </c>
      <c r="K11" s="87" t="s">
        <v>110</v>
      </c>
    </row>
    <row r="12" spans="1:11" s="88" customFormat="1" ht="15">
      <c r="A12" s="82"/>
      <c r="B12" s="89"/>
      <c r="C12" s="83"/>
      <c r="D12" s="83"/>
      <c r="E12" s="83"/>
      <c r="F12" s="84"/>
      <c r="G12" s="85"/>
      <c r="H12" s="85"/>
      <c r="I12" s="85"/>
      <c r="J12" s="85"/>
      <c r="K12" s="87"/>
    </row>
    <row r="13" spans="1:8" s="91" customFormat="1" ht="15">
      <c r="A13" s="5"/>
      <c r="B13" s="5"/>
      <c r="C13" s="5"/>
      <c r="D13" s="5"/>
      <c r="E13" s="5"/>
      <c r="F13" s="5"/>
      <c r="G13" s="5"/>
      <c r="H13" s="90"/>
    </row>
    <row r="14" spans="1:9" s="91" customFormat="1" ht="15">
      <c r="A14" s="5"/>
      <c r="B14" s="5"/>
      <c r="C14" s="5"/>
      <c r="D14" s="5"/>
      <c r="E14" s="5"/>
      <c r="F14" s="5"/>
      <c r="G14" s="5"/>
      <c r="H14" s="90"/>
      <c r="I14" s="92"/>
    </row>
    <row r="15" spans="6:14" ht="15">
      <c r="F15" s="93" t="s">
        <v>111</v>
      </c>
      <c r="G15" s="94">
        <f>SUM(listeOperationsInd[Colonne7])</f>
        <v>0</v>
      </c>
      <c r="H15" s="94">
        <f>SUM(listeOperationsInd[Colonne8])</f>
        <v>0</v>
      </c>
      <c r="I15" s="94">
        <f>SUM(listeOperationsInd[Colonne9])</f>
        <v>0</v>
      </c>
      <c r="J15" s="94">
        <f>SUM(listeOperationsInd[Colonne10])</f>
        <v>0</v>
      </c>
      <c r="N15" s="5"/>
    </row>
    <row r="16" spans="14:14" ht="15">
      <c r="N16" s="5"/>
    </row>
    <row r="17" spans="1:14" ht="19.5">
      <c r="A17" s="68" t="s">
        <v>112</v>
      </c>
      <c r="D17" s="70"/>
      <c r="N17" s="5"/>
    </row>
    <row r="18" spans="8:14" ht="15">
      <c r="H18" s="95"/>
      <c r="J18" s="158"/>
      <c r="K18" s="158"/>
      <c r="L18" s="66"/>
      <c r="N18" s="5"/>
    </row>
    <row r="19" spans="1:14" ht="15">
      <c r="A19" s="96" t="s">
        <v>4</v>
      </c>
      <c r="B19" s="72" t="s">
        <v>1</v>
      </c>
      <c r="C19" s="73" t="s">
        <v>87</v>
      </c>
      <c r="D19" s="72" t="s">
        <v>48</v>
      </c>
      <c r="E19" s="74" t="s">
        <v>2</v>
      </c>
      <c r="F19" s="75" t="s">
        <v>3</v>
      </c>
      <c r="G19" s="97" t="s">
        <v>67</v>
      </c>
      <c r="H19" s="98" t="s">
        <v>113</v>
      </c>
      <c r="I19" s="98" t="s">
        <v>114</v>
      </c>
      <c r="J19" s="75" t="s">
        <v>64</v>
      </c>
      <c r="K19" s="75" t="s">
        <v>92</v>
      </c>
      <c r="L19" s="75" t="s">
        <v>124</v>
      </c>
      <c r="N19" s="5"/>
    </row>
    <row r="20" spans="1:12" ht="15">
      <c r="A20" s="99" t="s">
        <v>82</v>
      </c>
      <c r="B20" s="78" t="s">
        <v>97</v>
      </c>
      <c r="C20" s="79" t="s">
        <v>83</v>
      </c>
      <c r="D20" s="77" t="s">
        <v>84</v>
      </c>
      <c r="E20" s="79" t="s">
        <v>85</v>
      </c>
      <c r="F20" s="77" t="s">
        <v>86</v>
      </c>
      <c r="G20" s="79" t="s">
        <v>88</v>
      </c>
      <c r="H20" s="80" t="s">
        <v>115</v>
      </c>
      <c r="I20" s="80" t="s">
        <v>89</v>
      </c>
      <c r="J20" s="80" t="s">
        <v>90</v>
      </c>
      <c r="K20" s="80" t="s">
        <v>91</v>
      </c>
      <c r="L20" s="80" t="s">
        <v>125</v>
      </c>
    </row>
    <row r="21" spans="1:12" ht="15" hidden="1">
      <c r="A21" s="100" t="s">
        <v>100</v>
      </c>
      <c r="B21" s="101" t="s">
        <v>101</v>
      </c>
      <c r="C21" s="102" t="s">
        <v>102</v>
      </c>
      <c r="D21" s="102" t="s">
        <v>103</v>
      </c>
      <c r="E21" s="102" t="s">
        <v>104</v>
      </c>
      <c r="F21" s="102" t="s">
        <v>105</v>
      </c>
      <c r="G21" s="102" t="s">
        <v>106</v>
      </c>
      <c r="H21" s="103" t="s">
        <v>107</v>
      </c>
      <c r="I21" s="104" t="s">
        <v>108</v>
      </c>
      <c r="J21" s="105" t="s">
        <v>109</v>
      </c>
      <c r="K21" s="106" t="s">
        <v>110</v>
      </c>
      <c r="L21" s="106" t="s">
        <v>123</v>
      </c>
    </row>
    <row r="22" spans="1:12" ht="15">
      <c r="A22" s="100"/>
      <c r="B22" s="101"/>
      <c r="C22" s="102"/>
      <c r="D22" s="102"/>
      <c r="E22" s="102"/>
      <c r="F22" s="102"/>
      <c r="G22" s="102"/>
      <c r="H22" s="103"/>
      <c r="I22" s="104"/>
      <c r="J22" s="105"/>
      <c r="K22" s="106"/>
      <c r="L22" s="106"/>
    </row>
    <row r="23" spans="8:14" ht="15">
      <c r="H23" s="107"/>
      <c r="I23" s="108"/>
      <c r="J23" s="109"/>
      <c r="M23" s="66"/>
      <c r="N23" s="5"/>
    </row>
    <row r="24" spans="1:14" ht="19.5">
      <c r="A24" s="68" t="s">
        <v>116</v>
      </c>
      <c r="M24" s="66"/>
      <c r="N24" s="5"/>
    </row>
    <row r="25" spans="13:14" ht="15">
      <c r="M25" s="66"/>
      <c r="N25" s="5"/>
    </row>
    <row r="26" spans="1:14" ht="15">
      <c r="A26" s="110" t="s">
        <v>96</v>
      </c>
      <c r="B26" s="110" t="s">
        <v>75</v>
      </c>
      <c r="C26" s="110" t="s">
        <v>117</v>
      </c>
      <c r="D26" s="76" t="s">
        <v>119</v>
      </c>
      <c r="E26" s="76" t="s">
        <v>120</v>
      </c>
      <c r="M26" s="66"/>
      <c r="N26" s="5"/>
    </row>
    <row r="27" spans="1:14" ht="15">
      <c r="A27" s="111" t="s">
        <v>98</v>
      </c>
      <c r="B27" s="111" t="s">
        <v>99</v>
      </c>
      <c r="C27" s="111" t="s">
        <v>118</v>
      </c>
      <c r="D27" s="81" t="s">
        <v>121</v>
      </c>
      <c r="E27" s="81" t="s">
        <v>122</v>
      </c>
      <c r="M27" s="66"/>
      <c r="N27" s="5"/>
    </row>
    <row r="28" spans="1:14" ht="15">
      <c r="A28" s="112">
        <f>totalNet</f>
        <v>0</v>
      </c>
      <c r="B28" s="112">
        <f>totalBrut</f>
        <v>0</v>
      </c>
      <c r="C28" s="112">
        <f>totalNet-totalBrut</f>
        <v>0</v>
      </c>
      <c r="D28" s="117">
        <f>TotalPaiementsIndividu</f>
        <v>0</v>
      </c>
      <c r="E28" s="117">
        <f>TotalpaiementsEntreprise</f>
        <v>0</v>
      </c>
      <c r="M28" s="66"/>
      <c r="N28" s="5"/>
    </row>
    <row r="29" spans="1:14" ht="15">
      <c r="A29" s="113"/>
      <c r="B29" s="114"/>
      <c r="C29" s="115"/>
      <c r="M29" s="66"/>
      <c r="N29" s="5"/>
    </row>
    <row r="30" spans="2:14" ht="15">
      <c r="B30" s="70"/>
      <c r="C30" s="70"/>
      <c r="M30" s="66"/>
      <c r="N30" s="5"/>
    </row>
    <row r="31" spans="13:14" ht="15">
      <c r="M31" s="66"/>
      <c r="N31" s="5"/>
    </row>
    <row r="32" spans="13:14" ht="15">
      <c r="M32" s="66"/>
      <c r="N32" s="5"/>
    </row>
    <row r="33" spans="13:13" s="5" customFormat="1" ht="15">
      <c r="M33" s="66"/>
    </row>
    <row r="34" spans="13:13" s="5" customFormat="1" ht="15">
      <c r="M34" s="66"/>
    </row>
    <row r="35" spans="13:13" s="5" customFormat="1" ht="15">
      <c r="M35" s="66"/>
    </row>
    <row r="36" spans="13:13" s="5" customFormat="1" ht="15">
      <c r="M36" s="66"/>
    </row>
    <row r="37" spans="13:13" s="5" customFormat="1" ht="15">
      <c r="M37" s="66"/>
    </row>
    <row r="38" spans="13:13" s="5" customFormat="1" ht="15">
      <c r="M38" s="66"/>
    </row>
    <row r="39" spans="13:13" s="5" customFormat="1" ht="15">
      <c r="M39" s="66"/>
    </row>
    <row r="40" spans="13:13" s="5" customFormat="1" ht="15">
      <c r="M40" s="66"/>
    </row>
    <row r="41" spans="13:13" s="5" customFormat="1" ht="15">
      <c r="M41" s="66"/>
    </row>
    <row r="42" spans="13:13" s="5" customFormat="1" ht="15">
      <c r="M42" s="66"/>
    </row>
    <row r="43" spans="13:13" s="5" customFormat="1" ht="15">
      <c r="M43" s="66"/>
    </row>
    <row r="44" spans="13:13" s="5" customFormat="1" ht="15">
      <c r="M44" s="66"/>
    </row>
    <row r="45" spans="13:13" s="5" customFormat="1" ht="15">
      <c r="M45" s="66"/>
    </row>
    <row r="46" spans="13:13" s="5" customFormat="1" ht="15">
      <c r="M46" s="66"/>
    </row>
    <row r="47" spans="13:13" s="5" customFormat="1" ht="15">
      <c r="M47" s="66"/>
    </row>
    <row r="48" spans="13:13" s="5" customFormat="1" ht="15">
      <c r="M48" s="66"/>
    </row>
    <row r="49" spans="13:14" ht="15">
      <c r="M49" s="66"/>
      <c r="N49" s="5"/>
    </row>
    <row r="50" spans="13:14" ht="15">
      <c r="M50" s="66"/>
      <c r="N50" s="5"/>
    </row>
    <row r="51" spans="13:14" ht="15">
      <c r="M51" s="66"/>
      <c r="N51" s="5"/>
    </row>
    <row r="52" spans="13:14" ht="15">
      <c r="M52" s="66"/>
      <c r="N52" s="5"/>
    </row>
    <row r="53" spans="13:14" ht="15">
      <c r="M53" s="66"/>
      <c r="N53" s="5"/>
    </row>
    <row r="54" spans="13:14" ht="15">
      <c r="M54" s="66"/>
      <c r="N54" s="5"/>
    </row>
    <row r="55" spans="13:14" ht="15">
      <c r="M55" s="66"/>
      <c r="N55" s="5"/>
    </row>
    <row r="56" spans="13:14" ht="15">
      <c r="M56" s="66"/>
      <c r="N56" s="5"/>
    </row>
    <row r="57" spans="13:14" ht="15">
      <c r="M57" s="66"/>
      <c r="N57" s="5"/>
    </row>
    <row r="58" spans="13:14" ht="6.75" customHeight="1">
      <c r="M58" s="66"/>
      <c r="N58" s="5"/>
    </row>
    <row r="59" ht="6" customHeight="1"/>
  </sheetData>
  <mergeCells count="6">
    <mergeCell ref="J18:K18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paperSize="9" r:id="rId3"/>
  <tableParts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"/>
  <sheetViews>
    <sheetView workbookViewId="0" topLeftCell="A1">
      <selection pane="topLeft" activeCell="N1" sqref="N1:O6"/>
    </sheetView>
  </sheetViews>
  <sheetFormatPr defaultColWidth="10.8542857142857" defaultRowHeight="15"/>
  <cols>
    <col min="1" max="1" width="11.7142857142857" style="1" customWidth="1"/>
    <col min="2" max="2" width="28.7142857142857" style="1" customWidth="1"/>
    <col min="3" max="3" width="21" style="1" customWidth="1"/>
    <col min="4" max="4" width="16.7142857142857" style="1" customWidth="1"/>
    <col min="5" max="5" width="20" style="1" customWidth="1"/>
    <col min="6" max="6" width="18" style="1" customWidth="1"/>
    <col min="7" max="7" width="19" style="1" customWidth="1"/>
    <col min="8" max="8" width="17.5714285714286" style="1" customWidth="1"/>
    <col min="9" max="9" width="14.8571428571429" style="1" customWidth="1"/>
    <col min="10" max="10" width="17.8571428571429" style="1" customWidth="1"/>
    <col min="11" max="11" width="16.4285714285714" style="1" customWidth="1"/>
    <col min="12" max="12" width="17" style="1" customWidth="1"/>
    <col min="13" max="13" width="16.2857142857143" style="1" customWidth="1"/>
    <col min="14" max="14" width="13.7142857142857" style="1" customWidth="1"/>
    <col min="15" max="15" width="15.8571428571429" style="1" customWidth="1"/>
    <col min="16" max="16384" width="10.8571428571429" style="1"/>
  </cols>
  <sheetData>
    <row r="1" spans="1:15" ht="15">
      <c r="A1" s="116" t="s">
        <v>43</v>
      </c>
      <c r="B1" s="152" t="s">
        <v>143</v>
      </c>
      <c r="C1" s="15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>
      <c r="A2" s="116" t="s">
        <v>44</v>
      </c>
      <c r="B2" s="152" t="s">
        <v>144</v>
      </c>
      <c r="C2" s="15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">
      <c r="A3" s="116" t="s">
        <v>45</v>
      </c>
      <c r="B3" s="152" t="s">
        <v>145</v>
      </c>
      <c r="C3" s="15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">
      <c r="A4" s="116" t="s">
        <v>46</v>
      </c>
      <c r="B4" s="152" t="s">
        <v>146</v>
      </c>
      <c r="C4" s="15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5">
      <c r="A5" s="116" t="s">
        <v>47</v>
      </c>
      <c r="B5" s="152" t="s">
        <v>147</v>
      </c>
      <c r="C5" s="15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9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9" customFormat="1" ht="15" customHeight="1">
      <c r="A7" s="147" t="s">
        <v>131</v>
      </c>
      <c r="B7" s="148"/>
      <c r="C7" s="148"/>
      <c r="D7" s="148"/>
      <c r="E7" s="149"/>
      <c r="F7" s="147" t="s">
        <v>132</v>
      </c>
      <c r="G7" s="148"/>
      <c r="H7" s="148"/>
      <c r="I7" s="148"/>
      <c r="J7" s="149"/>
      <c r="K7" s="147" t="s">
        <v>34</v>
      </c>
      <c r="L7" s="148"/>
      <c r="M7" s="148"/>
      <c r="N7" s="149"/>
      <c r="O7" s="137" t="s">
        <v>140</v>
      </c>
    </row>
    <row r="8" spans="1:15" s="60" customFormat="1" ht="34.5" customHeight="1">
      <c r="A8" s="23" t="s">
        <v>4</v>
      </c>
      <c r="B8" s="21" t="s">
        <v>1</v>
      </c>
      <c r="C8" s="21" t="s">
        <v>2</v>
      </c>
      <c r="D8" s="21" t="s">
        <v>3</v>
      </c>
      <c r="E8" s="59" t="s">
        <v>48</v>
      </c>
      <c r="F8" s="21" t="s">
        <v>134</v>
      </c>
      <c r="G8" s="21" t="s">
        <v>136</v>
      </c>
      <c r="H8" s="21" t="s">
        <v>135</v>
      </c>
      <c r="I8" s="21" t="s">
        <v>75</v>
      </c>
      <c r="J8" s="24" t="s">
        <v>133</v>
      </c>
      <c r="K8" s="23" t="s">
        <v>24</v>
      </c>
      <c r="L8" s="21" t="s">
        <v>25</v>
      </c>
      <c r="M8" s="21" t="s">
        <v>26</v>
      </c>
      <c r="N8" s="24" t="s">
        <v>27</v>
      </c>
      <c r="O8" s="138" t="s">
        <v>141</v>
      </c>
    </row>
    <row r="9" spans="1:15" s="34" customFormat="1" ht="15" customHeight="1">
      <c r="A9" s="46"/>
      <c r="B9" s="31"/>
      <c r="C9" s="31"/>
      <c r="D9" s="31"/>
      <c r="E9" s="61"/>
      <c r="F9" s="62"/>
      <c r="G9" s="32"/>
      <c r="H9" s="32"/>
      <c r="I9" s="32"/>
      <c r="J9" s="33"/>
      <c r="K9" s="47"/>
      <c r="L9" s="32"/>
      <c r="M9" s="32"/>
      <c r="N9" s="33"/>
      <c r="O9" s="139"/>
    </row>
    <row r="10" spans="1:15" s="34" customFormat="1" ht="15" customHeight="1">
      <c r="A10" s="46"/>
      <c r="B10" s="31"/>
      <c r="C10" s="31"/>
      <c r="D10" s="31"/>
      <c r="E10" s="61"/>
      <c r="F10" s="62"/>
      <c r="G10" s="32"/>
      <c r="H10" s="32"/>
      <c r="I10" s="32"/>
      <c r="J10" s="33"/>
      <c r="K10" s="47"/>
      <c r="L10" s="32"/>
      <c r="M10" s="32"/>
      <c r="N10" s="33"/>
      <c r="O10" s="139"/>
    </row>
    <row r="11" spans="1:15" s="130" customFormat="1" ht="15" customHeight="1">
      <c r="A11" s="127"/>
      <c r="B11" s="127"/>
      <c r="C11" s="127"/>
      <c r="D11" s="127"/>
      <c r="E11" s="128"/>
      <c r="F11" s="127"/>
      <c r="G11" s="127"/>
      <c r="H11" s="127"/>
      <c r="I11" s="122" t="str">
        <f>IF(SUM(I9:I10)&gt;0,SUM(I9:I10),"")</f>
        <v/>
      </c>
      <c r="J11" s="123" t="str">
        <f>IF(SUM(J9:J10)&gt;0,SUM(J9:J10),"")</f>
        <v/>
      </c>
      <c r="K11" s="127"/>
      <c r="L11" s="127"/>
      <c r="M11" s="127"/>
      <c r="N11" s="128"/>
      <c r="O11" s="128"/>
    </row>
  </sheetData>
  <mergeCells count="8">
    <mergeCell ref="F7:J7"/>
    <mergeCell ref="K7:N7"/>
    <mergeCell ref="B1:C1"/>
    <mergeCell ref="B2:C2"/>
    <mergeCell ref="B3:C3"/>
    <mergeCell ref="B4:C4"/>
    <mergeCell ref="B5:C5"/>
    <mergeCell ref="A7:E7"/>
  </mergeCells>
  <pageMargins left="0.7" right="0.7" top="0.75" bottom="0.75" header="0.3" footer="0.3"/>
  <pageSetup orientation="portrait" paperSize="9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EC97B591A5C469ACC463B46B998F3" ma:contentTypeVersion="2" ma:contentTypeDescription="Crée un document." ma:contentTypeScope="" ma:versionID="7ef38b4e9a4b25d24d9d4dce44a3c900">
  <xsd:schema xmlns:xsd="http://www.w3.org/2001/XMLSchema" xmlns:xs="http://www.w3.org/2001/XMLSchema" xmlns:p="http://schemas.microsoft.com/office/2006/metadata/properties" xmlns:ns2="0dc51fe4-c11b-4801-8f41-aea225a0f3ff" xmlns:ns3="7028990c-fe14-48b2-92b8-16f6753b5def" targetNamespace="http://schemas.microsoft.com/office/2006/metadata/properties" ma:root="true" ma:fieldsID="9a1ca6d639822d36ea942b3f6067a288" ns2:_="" ns3:_="">
    <xsd:import namespace="0dc51fe4-c11b-4801-8f41-aea225a0f3ff"/>
    <xsd:import namespace="7028990c-fe14-48b2-92b8-16f6753b5def"/>
    <xsd:element name="properties">
      <xsd:complexType>
        <xsd:sequence>
          <xsd:element name="documentManagement">
            <xsd:complexType>
              <xsd:all>
                <xsd:element ref="ns2:Version_x0020_de_x0020_D_x00e9_ploie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51fe4-c11b-4801-8f41-aea225a0f3ff" elementFormDefault="qualified">
    <xsd:import namespace="http://schemas.microsoft.com/office/2006/documentManagement/types"/>
    <xsd:import namespace="http://schemas.microsoft.com/office/infopath/2007/PartnerControls"/>
    <xsd:element name="Version_x0020_de_x0020_D_x00e9_ploiement" ma:index="8" nillable="true" ma:displayName="Version de Déploiement" ma:internalName="Version_x0020_de_x0020_D_x00e9_ploiement">
      <xsd:simpleType>
        <xsd:restriction base="dms:Text">
          <xsd:maxLength value="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8990c-fe14-48b2-92b8-16f6753b5de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de_x0020_D_x00e9_ploiement xmlns="0dc51fe4-c11b-4801-8f41-aea225a0f3ff" xsi:nil="true"/>
  </documentManagement>
</p:properties>
</file>

<file path=customXml/itemProps1.xml><?xml version="1.0" encoding="utf-8"?>
<ds:datastoreItem xmlns:ds="http://schemas.openxmlformats.org/officeDocument/2006/customXml" ds:itemID="{13977C65-94B4-40DD-AAA7-5B2792D09B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2A8DF5-036E-4BEB-B873-C831AD3E5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51fe4-c11b-4801-8f41-aea225a0f3ff"/>
    <ds:schemaRef ds:uri="7028990c-fe14-48b2-92b8-16f6753b5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F8D22D-804A-4F78-B045-CB3694831B3D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028990c-fe14-48b2-92b8-16f6753b5def"/>
    <ds:schemaRef ds:uri="0dc51fe4-c11b-4801-8f41-aea225a0f3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Opérations individuelles</vt:lpstr>
      <vt:lpstr>Instructions individuelles</vt:lpstr>
      <vt:lpstr>Règlements individuels</vt:lpstr>
      <vt:lpstr>International</vt:lpstr>
      <vt:lpstr>Règlements à tiers</vt:lpstr>
    </vt:vector>
  </TitlesOfParts>
  <Template/>
  <Manager/>
  <Company>AMUNDI-ITS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MaquetteDetailOC</dc:title>
  <dc:subject/>
  <dc:creator>moustakb</dc:creator>
  <cp:keywords/>
  <dc:description/>
  <cp:lastModifiedBy>Mikaël</cp:lastModifiedBy>
  <dcterms:created xsi:type="dcterms:W3CDTF">2014-04-15T12:07:50Z</dcterms:created>
  <dcterms:modified xsi:type="dcterms:W3CDTF">2024-08-06T10:01:50Z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-784500664</vt:i4>
  </property>
  <property fmtid="{D5CDD505-2E9C-101B-9397-08002B2CF9AE}" pid="3" name="_NewReviewCycle">
    <vt:lpwstr/>
  </property>
  <property fmtid="{D5CDD505-2E9C-101B-9397-08002B2CF9AE}" pid="4" name="_EmailSubject">
    <vt:lpwstr>Maquette détail OC</vt:lpwstr>
  </property>
  <property fmtid="{D5CDD505-2E9C-101B-9397-08002B2CF9AE}" pid="5" name="_AuthorEmail">
    <vt:lpwstr>mohamed.mejri-ext@amundi.com</vt:lpwstr>
  </property>
  <property fmtid="{D5CDD505-2E9C-101B-9397-08002B2CF9AE}" pid="6" name="_AuthorEmailDisplayName">
    <vt:lpwstr>Mejri Mohamed (AMUNDI-ITS)</vt:lpwstr>
  </property>
  <property fmtid="{D5CDD505-2E9C-101B-9397-08002B2CF9AE}" pid="7" name="ContentTypeId">
    <vt:lpwstr>0x010100FCCEC97B591A5C469ACC463B46B998F3</vt:lpwstr>
  </property>
  <property fmtid="{D5CDD505-2E9C-101B-9397-08002B2CF9AE}" pid="8" name="_dlc_DocIdItemGuid">
    <vt:lpwstr>7d7d3aa0-bdab-429b-a98b-8f2498833200</vt:lpwstr>
  </property>
  <property fmtid="{D5CDD505-2E9C-101B-9397-08002B2CF9AE}" pid="9" name="_PreviousAdHocReviewCycleID">
    <vt:i4>-784500664</vt:i4>
  </property>
  <property fmtid="{D5CDD505-2E9C-101B-9397-08002B2CF9AE}" pid="10" name="_ReviewingToolsShownOnce">
    <vt:lpwstr/>
  </property>
  <property fmtid="{D5CDD505-2E9C-101B-9397-08002B2CF9AE}" pid="11" name="MSIP_Label_6ac45191-74e4-40a9-a4c5-ab5c9391e33a_Enabled">
    <vt:lpwstr>true</vt:lpwstr>
  </property>
  <property fmtid="{D5CDD505-2E9C-101B-9397-08002B2CF9AE}" pid="12" name="MSIP_Label_6ac45191-74e4-40a9-a4c5-ab5c9391e33a_SetDate">
    <vt:lpwstr>2022-08-11T13:02:54Z</vt:lpwstr>
  </property>
  <property fmtid="{D5CDD505-2E9C-101B-9397-08002B2CF9AE}" pid="13" name="MSIP_Label_6ac45191-74e4-40a9-a4c5-ab5c9391e33a_Method">
    <vt:lpwstr>Standard</vt:lpwstr>
  </property>
  <property fmtid="{D5CDD505-2E9C-101B-9397-08002B2CF9AE}" pid="14" name="MSIP_Label_6ac45191-74e4-40a9-a4c5-ab5c9391e33a_Name">
    <vt:lpwstr>Internal Data</vt:lpwstr>
  </property>
  <property fmtid="{D5CDD505-2E9C-101B-9397-08002B2CF9AE}" pid="15" name="MSIP_Label_6ac45191-74e4-40a9-a4c5-ab5c9391e33a_SiteId">
    <vt:lpwstr>a5c34232-eadc-4609-bff3-dd6fcdae3fe2</vt:lpwstr>
  </property>
  <property fmtid="{D5CDD505-2E9C-101B-9397-08002B2CF9AE}" pid="16" name="MSIP_Label_6ac45191-74e4-40a9-a4c5-ab5c9391e33a_ActionId">
    <vt:lpwstr>a4c670f9-3ae3-434a-a53f-2c36d1d558c3</vt:lpwstr>
  </property>
  <property fmtid="{D5CDD505-2E9C-101B-9397-08002B2CF9AE}" pid="17" name="MSIP_Label_6ac45191-74e4-40a9-a4c5-ab5c9391e33a_ContentBits">
    <vt:lpwstr>0</vt:lpwstr>
  </property>
</Properties>
</file>