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9D74D769-986E-4F84-A31A-CA2FA54EE502}" xr6:coauthVersionLast="47" xr6:coauthVersionMax="47" xr10:uidLastSave="{00000000-0000-0000-0000-000000000000}"/>
  <bookViews>
    <workbookView xWindow="4028" yWindow="3758" windowWidth="18240" windowHeight="10522" activeTab="1" xr2:uid="{00000000-000D-0000-FFFF-FFFF00000000}"/>
  </bookViews>
  <sheets>
    <sheet name="2022" sheetId="1" r:id="rId1"/>
    <sheet name="2023" sheetId="2" r:id="rId2"/>
    <sheet name="Params" sheetId="3" r:id="rId3"/>
    <sheet name="Synthèse" sheetId="4" r:id="rId4"/>
  </sheets>
  <calcPr calcId="191029"/>
</workbook>
</file>

<file path=xl/calcChain.xml><?xml version="1.0" encoding="utf-8"?>
<calcChain xmlns="http://schemas.openxmlformats.org/spreadsheetml/2006/main">
  <c r="A3" i="4" l="1"/>
  <c r="C14" i="1"/>
  <c r="C12" i="1"/>
  <c r="H13" i="2"/>
  <c r="N11" i="2"/>
  <c r="N13" i="2" s="1"/>
  <c r="M11" i="2"/>
  <c r="M13" i="2" s="1"/>
  <c r="L11" i="2"/>
  <c r="L13" i="2" s="1"/>
  <c r="K11" i="2"/>
  <c r="K13" i="2" s="1"/>
  <c r="J11" i="2"/>
  <c r="J13" i="2" s="1"/>
  <c r="I11" i="2"/>
  <c r="I13" i="2" s="1"/>
  <c r="H11" i="2"/>
  <c r="G11" i="2"/>
  <c r="G13" i="2" s="1"/>
  <c r="F11" i="2"/>
  <c r="F13" i="2" s="1"/>
  <c r="E11" i="2"/>
  <c r="E13" i="2" s="1"/>
  <c r="D11" i="2"/>
  <c r="D13" i="2" s="1"/>
  <c r="C11" i="2"/>
  <c r="C13" i="2" s="1"/>
  <c r="P10" i="2"/>
  <c r="P7" i="2"/>
  <c r="P6" i="2"/>
  <c r="D12" i="1"/>
  <c r="D14" i="1" s="1"/>
  <c r="F7" i="1"/>
  <c r="F6" i="1"/>
  <c r="P11" i="2" l="1"/>
  <c r="B3" i="4" s="1"/>
  <c r="C3" i="4" s="1"/>
  <c r="F12" i="1"/>
  <c r="F10" i="1"/>
  <c r="F14" i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1" authorId="0" shapeId="0" xr:uid="{53B05FF3-BB6B-423F-9ABC-1D84AD19AC0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Mention astreinte sur la facture de Novembre
</t>
        </r>
      </text>
    </comment>
  </commentList>
</comments>
</file>

<file path=xl/sharedStrings.xml><?xml version="1.0" encoding="utf-8"?>
<sst xmlns="http://schemas.openxmlformats.org/spreadsheetml/2006/main" count="42" uniqueCount="31">
  <si>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</si>
  <si>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</si>
  <si>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</si>
  <si>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</si>
  <si>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</si>
  <si>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</si>
  <si>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</si>
  <si>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</si>
  <si>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</si>
  <si>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</si>
  <si>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</si>
  <si>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</si>
  <si>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</si>
  <si>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</si>
  <si>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</si>
  <si>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</si>
  <si>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</si>
  <si>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</si>
  <si>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</si>
  <si>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</si>
  <si>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</si>
  <si>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</si>
  <si>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Client</t>
  </si>
  <si>
    <t>Fournisseur</t>
  </si>
  <si>
    <t>Novembre 2022</t>
  </si>
  <si>
    <t>Arezki ABDICHE</t>
  </si>
  <si>
    <t>Refacturation Marge</t>
  </si>
  <si>
    <t xml:space="preserve">Total Entrée Client </t>
  </si>
  <si>
    <t>Total Sorties Sous Traitant</t>
  </si>
  <si>
    <t>Marge</t>
  </si>
  <si>
    <t xml:space="preserve">Refacturation Marge : 920 correspondant à la prestation de Novembre + Décembre + Janvier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</si>
</sst>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4" fontId="7" fillId="0" borderId="11" xfId="0" applyNumberFormat="1" applyFont="1" applyBorder="1"/>
    <xf numFmtId="0" fontId="12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I21" sqref="I2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4" width="11.3984375" customWidth="1"/>
    <col min="5" max="5" width="3.86328125" customWidth="1"/>
    <col min="6" max="14" width="11.3984375" customWidth="1"/>
    <col min="15" max="15" width="4.86328125" customWidth="1"/>
    <col min="16" max="26" width="11.3984375" customWidth="1"/>
  </cols>
  <sheetData>
    <row r="1" spans="1:26" ht="19.5" customHeight="1">
      <c r="B1" s="49" t="s">
        <v>0</v>
      </c>
      <c r="F1" s="2"/>
    </row>
    <row r="2" spans="1:26" ht="18" customHeight="1">
      <c r="B2" s="50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2</v>
      </c>
      <c r="D6" s="13">
        <v>22</v>
      </c>
      <c r="F6" s="14">
        <f t="shared" ref="F6:F7" si="0">SUM(C6:D6)</f>
        <v>24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25</v>
      </c>
      <c r="C10" s="23">
        <v>1040</v>
      </c>
      <c r="D10" s="23">
        <v>11440</v>
      </c>
      <c r="E10" s="24"/>
      <c r="F10" s="25">
        <f t="shared" ref="F10:F12" si="1">SUM(C10:D10)</f>
        <v>12480</v>
      </c>
    </row>
    <row r="11" spans="1:26" ht="14.25" customHeight="1">
      <c r="B11" s="21" t="s">
        <v>26</v>
      </c>
      <c r="C11" s="45">
        <v>920</v>
      </c>
      <c r="D11" s="45"/>
      <c r="E11" s="24"/>
      <c r="F11" s="25"/>
    </row>
    <row r="12" spans="1:26" ht="14.25" customHeight="1">
      <c r="A12" s="2"/>
      <c r="B12" s="26" t="s">
        <v>8</v>
      </c>
      <c r="C12" s="27">
        <f>SUM(C10+C11)</f>
        <v>1960</v>
      </c>
      <c r="D12" s="27">
        <f t="shared" ref="D12" si="2">SUM(D10)</f>
        <v>11440</v>
      </c>
      <c r="E12" s="28"/>
      <c r="F12" s="29">
        <f t="shared" si="1"/>
        <v>13400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30"/>
      <c r="C13" s="31"/>
      <c r="D13" s="31"/>
      <c r="E13" s="28"/>
      <c r="F13" s="3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33"/>
      <c r="B14" s="34" t="s">
        <v>9</v>
      </c>
      <c r="C14" s="35">
        <f>(C6*Params!$D$4)-C12</f>
        <v>-920</v>
      </c>
      <c r="D14" s="35">
        <f>(D6*Params!$D$4)-D12</f>
        <v>0</v>
      </c>
      <c r="E14" s="24"/>
      <c r="F14" s="36">
        <f>SUM(C14:D14)</f>
        <v>-920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25" customHeight="1">
      <c r="P15" s="37"/>
    </row>
    <row r="16" spans="1:26" ht="14.25" customHeight="1">
      <c r="P16" s="37"/>
    </row>
    <row r="17" spans="2:16" ht="14.25" customHeight="1">
      <c r="B17" s="46" t="s">
        <v>30</v>
      </c>
      <c r="P17" s="37"/>
    </row>
    <row r="18" spans="2:16" ht="14.25" customHeight="1">
      <c r="P18" s="37"/>
    </row>
    <row r="19" spans="2:16" ht="14.25" customHeight="1">
      <c r="P19" s="37"/>
    </row>
    <row r="20" spans="2:16" ht="14.25" customHeight="1">
      <c r="P20" s="37"/>
    </row>
    <row r="21" spans="2:16" ht="14.25" customHeight="1">
      <c r="P21" s="37"/>
    </row>
    <row r="22" spans="2:16" ht="14.25" customHeight="1">
      <c r="P22" s="37"/>
    </row>
    <row r="23" spans="2:16" ht="14.25" customHeight="1">
      <c r="P23" s="37"/>
    </row>
    <row r="24" spans="2:16" ht="14.25" customHeight="1">
      <c r="P24" s="37"/>
    </row>
    <row r="25" spans="2:16" ht="14.25" customHeight="1">
      <c r="P25" s="37"/>
    </row>
    <row r="26" spans="2:16" ht="14.25" customHeight="1">
      <c r="P26" s="37"/>
    </row>
    <row r="27" spans="2:16" ht="14.25" customHeight="1">
      <c r="P27" s="37"/>
    </row>
    <row r="28" spans="2:16" ht="14.25" customHeight="1">
      <c r="P28" s="37"/>
    </row>
    <row r="29" spans="2:16" ht="14.25" customHeight="1">
      <c r="P29" s="37"/>
    </row>
    <row r="30" spans="2:16" ht="14.25" customHeight="1">
      <c r="P30" s="37"/>
    </row>
    <row r="31" spans="2:16" ht="14.25" customHeight="1">
      <c r="P31" s="37"/>
    </row>
    <row r="32" spans="2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  <row r="1001" spans="16:16" ht="14.25" customHeight="1">
      <c r="P1001" s="37"/>
    </row>
  </sheetData>
  <mergeCells count="1">
    <mergeCell ref="B1:B2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E10" sqref="E10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50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22</v>
      </c>
      <c r="D6" s="13">
        <v>20</v>
      </c>
      <c r="E6" s="13"/>
      <c r="F6" s="13"/>
      <c r="G6" s="13"/>
      <c r="H6" s="13"/>
      <c r="J6" s="15"/>
      <c r="K6" s="13"/>
      <c r="L6" s="13"/>
      <c r="M6" s="13"/>
      <c r="N6" s="13"/>
      <c r="P6" s="14">
        <f t="shared" ref="P6:P7" si="0">SUM(C6:N6)</f>
        <v>42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25</v>
      </c>
      <c r="C10" s="23">
        <v>11440</v>
      </c>
      <c r="D10" s="23">
        <v>10400</v>
      </c>
      <c r="E10" s="23"/>
      <c r="F10" s="23"/>
      <c r="G10" s="23"/>
      <c r="H10" s="23"/>
      <c r="I10" s="24"/>
      <c r="J10" s="24"/>
      <c r="K10" s="24"/>
      <c r="L10" s="24"/>
      <c r="M10" s="23"/>
      <c r="N10" s="40"/>
      <c r="O10" s="24"/>
      <c r="P10" s="25">
        <f t="shared" ref="P10:P11" si="1">SUM(C10:N10)</f>
        <v>21840</v>
      </c>
    </row>
    <row r="11" spans="1:26" ht="14.25" customHeight="1">
      <c r="A11" s="2"/>
      <c r="B11" s="26" t="s">
        <v>8</v>
      </c>
      <c r="C11" s="27">
        <f t="shared" ref="C11:N11" si="2">SUM(C10)</f>
        <v>11440</v>
      </c>
      <c r="D11" s="27">
        <f t="shared" si="2"/>
        <v>10400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 t="shared" si="1"/>
        <v>21840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D4" sqref="D4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16.3984375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51" t="s">
        <v>20</v>
      </c>
      <c r="C2" s="52"/>
      <c r="D2" s="53"/>
    </row>
    <row r="3" spans="2:4" ht="24" customHeight="1">
      <c r="B3" s="42" t="s">
        <v>21</v>
      </c>
      <c r="C3" s="43" t="s">
        <v>22</v>
      </c>
      <c r="D3" s="43" t="s">
        <v>23</v>
      </c>
    </row>
    <row r="4" spans="2:4" ht="30" customHeight="1">
      <c r="B4" s="44" t="s">
        <v>24</v>
      </c>
      <c r="C4" s="43">
        <v>540</v>
      </c>
      <c r="D4" s="43">
        <v>520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E238-B7CD-4C72-9DAA-7B1894D330E2}">
  <dimension ref="A2:C3"/>
  <sheetViews>
    <sheetView workbookViewId="0">
      <selection activeCell="G21" sqref="G21"/>
    </sheetView>
  </sheetViews>
  <sheetFormatPr baseColWidth="10" defaultRowHeight="14.25"/>
  <cols>
    <col min="1" max="1" width="15.86328125" bestFit="1" customWidth="1"/>
    <col min="2" max="2" width="21.46484375" bestFit="1" customWidth="1"/>
  </cols>
  <sheetData>
    <row r="2" spans="1:3">
      <c r="A2" s="5" t="s">
        <v>27</v>
      </c>
      <c r="B2" s="5" t="s">
        <v>28</v>
      </c>
      <c r="C2" s="5" t="s">
        <v>29</v>
      </c>
    </row>
    <row r="3" spans="1:3">
      <c r="A3" s="47">
        <f>'2022'!F6*Params!C4+Params!C4*'2023'!P6</f>
        <v>35640</v>
      </c>
      <c r="B3" s="48">
        <f>'2022'!F12+'2023'!P11</f>
        <v>35240</v>
      </c>
      <c r="C3" s="48">
        <f>A3-B3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2023</vt:lpstr>
      <vt:lpstr>Params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PC-HOUDA</cp:lastModifiedBy>
  <dcterms:created xsi:type="dcterms:W3CDTF">2022-12-02T16:14:13Z</dcterms:created>
  <dcterms:modified xsi:type="dcterms:W3CDTF">2023-03-03T14:56:51Z</dcterms:modified>
</cp:coreProperties>
</file>