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4\09\STC\Mohamed Ali EL MGHIRBI(ok)\"/>
    </mc:Choice>
  </mc:AlternateContent>
  <bookViews>
    <workbookView xWindow="0" yWindow="0" windowWidth="30857" windowHeight="16740"/>
  </bookViews>
  <sheets>
    <sheet name="2024" sheetId="14" r:id="rId1"/>
    <sheet name="Params" sheetId="10" r:id="rId2"/>
    <sheet name="Synthése" sheetId="13" r:id="rId3"/>
  </sheets>
  <definedNames>
    <definedName name="AOUT" localSheetId="0">'2024'!$J$3</definedName>
    <definedName name="AOUT">#REF!</definedName>
    <definedName name="AVANCE_SUR_SALAIRE" localSheetId="0">'2024'!#REF!</definedName>
    <definedName name="AVANCE_SUR_SALAIRE">#REF!</definedName>
    <definedName name="AVRIL" localSheetId="0">'2024'!$F$3</definedName>
    <definedName name="AVRIL">#REF!</definedName>
    <definedName name="CRA" localSheetId="0">'2024'!$B$10</definedName>
    <definedName name="CRA">#REF!</definedName>
    <definedName name="CRA_ASTREINTE" localSheetId="0">'2024'!$B$14</definedName>
    <definedName name="CRA_ASTREINTE">#REF!</definedName>
    <definedName name="CRA_CP" localSheetId="0">'2024'!$B$12</definedName>
    <definedName name="CRA_CP">#REF!</definedName>
    <definedName name="CRA_PRODUCTION" localSheetId="0">'2024'!$B$11</definedName>
    <definedName name="CRA_PRODUCTION">#REF!</definedName>
    <definedName name="CRA_SANS_SOLDE" localSheetId="0">'2024'!$B$13</definedName>
    <definedName name="CRA_SANS_SOLDE">#REF!</definedName>
    <definedName name="DECEMBRE" localSheetId="0">'2024'!$N$3</definedName>
    <definedName name="DECEMBRE">#REF!</definedName>
    <definedName name="ENTREES" localSheetId="0">'2024'!$B$16</definedName>
    <definedName name="ENTREES">#REF!</definedName>
    <definedName name="ENTREES_ASTREINTE" localSheetId="0">'2024'!$B$18</definedName>
    <definedName name="ENTREES_ASTREINTE">#REF!</definedName>
    <definedName name="ENTREES_FACTURE" localSheetId="0">'2024'!$B$17</definedName>
    <definedName name="ENTREES_FACTURE">#REF!</definedName>
    <definedName name="FEVRIER" localSheetId="0">'2024'!$D$3</definedName>
    <definedName name="FEVRIER">#REF!</definedName>
    <definedName name="FRAIS_KM" localSheetId="0">'2024'!$B$30</definedName>
    <definedName name="JANVIER" localSheetId="0">'2024'!$C$3</definedName>
    <definedName name="JANVIER">#REF!</definedName>
    <definedName name="JUILLET" localSheetId="0">'2024'!$I$3</definedName>
    <definedName name="JUILLET">#REF!</definedName>
    <definedName name="JUIN" localSheetId="0">'2024'!$H$3</definedName>
    <definedName name="JUIN">#REF!</definedName>
    <definedName name="MAI" localSheetId="0">'2024'!$G$3</definedName>
    <definedName name="MAI">#REF!</definedName>
    <definedName name="MARS" localSheetId="0">'2024'!$E$3</definedName>
    <definedName name="MARS">#REF!</definedName>
    <definedName name="MOIS" localSheetId="0">'2024'!$B$3</definedName>
    <definedName name="MOIS">#REF!</definedName>
    <definedName name="NOMBRE_KM" localSheetId="0">'2024'!$B$29</definedName>
    <definedName name="NOVEMBRE" localSheetId="0">'2024'!$M$3</definedName>
    <definedName name="NOVEMBRE">#REF!</definedName>
    <definedName name="OCTOBRE" localSheetId="0">'2024'!$L$3</definedName>
    <definedName name="OCTOBRE">#REF!</definedName>
    <definedName name="REPAS" localSheetId="0">'2024'!$B$5</definedName>
    <definedName name="REPAS">#REF!</definedName>
    <definedName name="REPAS_ACQUIS" localSheetId="0">'2024'!$B$7</definedName>
    <definedName name="REPAS_ACQUIS">#REF!</definedName>
    <definedName name="REPAS_PRIS" localSheetId="0">'2024'!$B$6</definedName>
    <definedName name="REPAS_PRIS">#REF!</definedName>
    <definedName name="REPAS_SOLDE" localSheetId="0">'2024'!$B$8</definedName>
    <definedName name="REPAS_SOLDE">#REF!</definedName>
    <definedName name="SEPTEMBRE" localSheetId="0">'2024'!$K$3</definedName>
    <definedName name="SEPTEMBRE">#REF!</definedName>
    <definedName name="SOLDE" localSheetId="0">'2024'!$B$27</definedName>
    <definedName name="SORTIES" localSheetId="0">'2024'!$B$21</definedName>
    <definedName name="SORTIES">#REF!</definedName>
    <definedName name="SORTIES_ABONDEMENT" localSheetId="0">'2024'!#REF!</definedName>
    <definedName name="SORTIES_ABONDEMENT">#REF!</definedName>
    <definedName name="SORTIES_CHARGES_SOCIALES_PATRONALES" localSheetId="0">'2024'!$B$23</definedName>
    <definedName name="SORTIES_CHARGES_SOCIALES_PATRONALES">#REF!</definedName>
    <definedName name="SORTIES_FRAIS_KM" localSheetId="0">'2024'!$B$24</definedName>
    <definedName name="SORTIES_FRAIS_PEE_AMUNDI" localSheetId="0">'2024'!#REF!</definedName>
    <definedName name="SORTIES_FRAIS_PEE_AMUNDI">#REF!</definedName>
    <definedName name="SORTIES_INTERESSEMENT" localSheetId="0">'2024'!#REF!</definedName>
    <definedName name="SORTIES_INTERESSEMENT">#REF!</definedName>
    <definedName name="SORTIES_SALAIRE_NET" localSheetId="0">'2024'!$B$22</definedName>
    <definedName name="SORTIES_SALAIRE_NET">#REF!</definedName>
    <definedName name="TOTAL" localSheetId="0">'2024'!$P$3</definedName>
    <definedName name="TOTAL">#REF!</definedName>
    <definedName name="TOTAL_ENTREES" localSheetId="0">'2024'!$B$19</definedName>
    <definedName name="TOTAL_ENTREES">#REF!</definedName>
    <definedName name="TOTAL_SORTIES" localSheetId="0">'2024'!$B$25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K23" i="14" l="1"/>
  <c r="K17" i="14" l="1"/>
  <c r="D25" i="14" l="1"/>
  <c r="E25" i="14"/>
  <c r="F25" i="14"/>
  <c r="G25" i="14"/>
  <c r="H25" i="14"/>
  <c r="I25" i="14"/>
  <c r="J25" i="14"/>
  <c r="K25" i="14"/>
  <c r="L25" i="14"/>
  <c r="M25" i="14"/>
  <c r="N25" i="14"/>
  <c r="P30" i="14"/>
  <c r="P29" i="14"/>
  <c r="P24" i="14"/>
  <c r="P22" i="14"/>
  <c r="L19" i="14"/>
  <c r="K19" i="14"/>
  <c r="J19" i="14"/>
  <c r="I19" i="14"/>
  <c r="H19" i="14"/>
  <c r="G19" i="14"/>
  <c r="F19" i="14"/>
  <c r="E19" i="14"/>
  <c r="D19" i="14"/>
  <c r="P18" i="14"/>
  <c r="N19" i="14"/>
  <c r="M19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E27" i="14" l="1"/>
  <c r="P8" i="14"/>
  <c r="H27" i="14"/>
  <c r="K27" i="14"/>
  <c r="D27" i="14"/>
  <c r="L27" i="14"/>
  <c r="J27" i="14"/>
  <c r="F27" i="14"/>
  <c r="G27" i="14"/>
  <c r="I27" i="14"/>
  <c r="M27" i="14"/>
  <c r="N27" i="14"/>
  <c r="C25" i="14" l="1"/>
  <c r="P25" i="14" s="1"/>
  <c r="P23" i="14"/>
  <c r="C19" i="14"/>
  <c r="P17" i="14"/>
  <c r="C27" i="14" l="1"/>
  <c r="P27" i="14" s="1"/>
  <c r="C3" i="13" s="1"/>
  <c r="P19" i="14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<sst xmlns="http://schemas.openxmlformats.org/spreadsheetml/2006/main" count="43" uniqueCount="42">
  <si>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</si>
  <si>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</si>
  <si>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</si>
  <si>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</si>
  <si>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</si>
  <si>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</si>
  <si>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</si>
  <si>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</si>
  <si>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</si>
  <si>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</si>
  <si>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</si>
  <si>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</si>
  <si>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</si>
  <si>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</si>
  <si>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</si>
  <si>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</si>
  <si>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</si>
  <si>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</si>
  <si>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</si>
  <si>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</si>
  <si>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</si>
  <si>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</si>
  <si>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</si>
  <si>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</si>
  <si>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</si>
  <si>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</si>
  <si>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</si>
  <si>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</si>
  <si>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</si>
  <si>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</si>
  <si>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</si>
  <si>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</si>
  <si>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</si>
  <si>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</si>
  <si>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</si>
  <si>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</si>
  <si>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</si>
  <si>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</si>
  <si>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</si>
  <si>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</si>
  <si>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</si>
  <si>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(Mois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</si>
</sst>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tabSelected="1" topLeftCell="A20" workbookViewId="0">
      <selection activeCell="B39" sqref="B38:B39"/>
    </sheetView>
  </sheetViews>
  <sheetFormatPr baseColWidth="10" defaultRowHeight="14.6" x14ac:dyDescent="0.4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">
      <c r="B1" s="64" t="s">
        <v>9</v>
      </c>
    </row>
    <row r="2" spans="2:16" x14ac:dyDescent="0.4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>
        <v>10</v>
      </c>
      <c r="L6" s="37"/>
      <c r="M6" s="37"/>
      <c r="N6" s="37"/>
      <c r="O6" s="36"/>
      <c r="P6" s="57">
        <f>SUM(C6:N6)</f>
        <v>10</v>
      </c>
    </row>
    <row r="7" spans="2:16" x14ac:dyDescent="0.4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>
        <v>10</v>
      </c>
      <c r="L7" s="37"/>
      <c r="M7" s="37"/>
      <c r="N7" s="37"/>
      <c r="O7" s="36"/>
      <c r="P7" s="57">
        <f>SUM(C7:N7)</f>
        <v>10</v>
      </c>
    </row>
    <row r="8" spans="2:16" x14ac:dyDescent="0.4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0</v>
      </c>
    </row>
    <row r="9" spans="2:16" x14ac:dyDescent="0.4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>
        <v>10</v>
      </c>
      <c r="L11" s="11"/>
      <c r="M11" s="11"/>
      <c r="N11" s="11"/>
      <c r="P11" s="58">
        <f>SUM(C11:N11)</f>
        <v>10</v>
      </c>
    </row>
    <row r="12" spans="2:16" x14ac:dyDescent="0.4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>
        <f>K11*Params!$C$5*(1-Params!$C$3)-Params!$C$4</f>
        <v>4525</v>
      </c>
      <c r="L17" s="10"/>
      <c r="M17" s="10"/>
      <c r="N17" s="10"/>
      <c r="O17" s="4"/>
      <c r="P17" s="41">
        <f>SUM(C17:N17)</f>
        <v>4525</v>
      </c>
    </row>
    <row r="18" spans="2:16" x14ac:dyDescent="0.4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4525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4525</v>
      </c>
    </row>
    <row r="20" spans="2:16" x14ac:dyDescent="0.4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>
        <v>2435.9499999999998</v>
      </c>
      <c r="L22" s="10"/>
      <c r="M22" s="10"/>
      <c r="N22" s="10"/>
      <c r="O22" s="4"/>
      <c r="P22" s="43">
        <f>SUM(C22:N22)</f>
        <v>2435.9499999999998</v>
      </c>
    </row>
    <row r="23" spans="2:16" x14ac:dyDescent="0.4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>
        <f>547.68+910.33</f>
        <v>1458.01</v>
      </c>
      <c r="L23" s="10"/>
      <c r="M23" s="10"/>
      <c r="N23" s="10"/>
      <c r="O23" s="4"/>
      <c r="P23" s="43">
        <f>SUM(C23:N23)</f>
        <v>1458.01</v>
      </c>
    </row>
    <row r="24" spans="2:16" x14ac:dyDescent="0.4">
      <c r="B24" s="55" t="s">
        <v>40</v>
      </c>
      <c r="C24" s="10"/>
      <c r="D24" s="10"/>
      <c r="E24" s="10"/>
      <c r="F24" s="10"/>
      <c r="G24" s="10"/>
      <c r="H24" s="10"/>
      <c r="I24" s="10"/>
      <c r="J24" s="10"/>
      <c r="K24" s="10">
        <v>630.79999999999995</v>
      </c>
      <c r="L24" s="10"/>
      <c r="M24" s="10"/>
      <c r="N24" s="10"/>
      <c r="O24" s="4"/>
      <c r="P24" s="43">
        <f>SUM(C24:N24)</f>
        <v>630.79999999999995</v>
      </c>
    </row>
    <row r="25" spans="2:16" x14ac:dyDescent="0.4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4524.76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4524.76</v>
      </c>
    </row>
    <row r="26" spans="2:16" x14ac:dyDescent="0.4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0.23999999999978172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SUM(C27:O27)</f>
        <v>0.23999999999978172</v>
      </c>
    </row>
    <row r="29" spans="2:16" x14ac:dyDescent="0.4">
      <c r="B29" s="62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P29" s="61">
        <f>SUM(C29:N29)</f>
        <v>0</v>
      </c>
    </row>
    <row r="30" spans="2:16" x14ac:dyDescent="0.4">
      <c r="B30" s="62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6" x14ac:dyDescent="0.4"/>
  <cols>
    <col min="1" max="1" width="2" customWidth="1"/>
    <col min="2" max="2" width="32" customWidth="1"/>
    <col min="3" max="3" width="28.765625" customWidth="1"/>
  </cols>
  <sheetData>
    <row r="2" spans="2:3" ht="30" customHeight="1" x14ac:dyDescent="0.4">
      <c r="B2" s="66" t="s">
        <v>23</v>
      </c>
      <c r="C2" s="67"/>
    </row>
    <row r="3" spans="2:3" ht="30" customHeight="1" x14ac:dyDescent="0.4">
      <c r="B3" s="33" t="s">
        <v>12</v>
      </c>
      <c r="C3" s="34">
        <v>0.08</v>
      </c>
    </row>
    <row r="4" spans="2:3" ht="30" customHeight="1" x14ac:dyDescent="0.4">
      <c r="B4" s="33" t="s">
        <v>13</v>
      </c>
      <c r="C4" s="33">
        <v>75</v>
      </c>
    </row>
    <row r="5" spans="2:3" ht="30" customHeight="1" x14ac:dyDescent="0.4">
      <c r="B5" s="33" t="s">
        <v>41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5" sqref="C5"/>
    </sheetView>
  </sheetViews>
  <sheetFormatPr baseColWidth="10" defaultRowHeight="14.6" x14ac:dyDescent="0.4"/>
  <cols>
    <col min="2" max="2" width="20.3046875" customWidth="1"/>
  </cols>
  <sheetData>
    <row r="2" spans="2:3" ht="16.95" customHeight="1" x14ac:dyDescent="0.4">
      <c r="B2" s="68" t="s">
        <v>33</v>
      </c>
      <c r="C2" s="68"/>
    </row>
    <row r="3" spans="2:3" ht="16.95" customHeight="1" x14ac:dyDescent="0.4">
      <c r="B3" s="38" t="s">
        <v>34</v>
      </c>
      <c r="C3" s="39">
        <f>'2024'!P27</f>
        <v>0.23999999999978172</v>
      </c>
    </row>
    <row r="4" spans="2:3" ht="16.95" customHeight="1" x14ac:dyDescent="0.4">
      <c r="B4" s="38" t="s">
        <v>39</v>
      </c>
      <c r="C4" s="40">
        <f>'2024'!P12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'2024'!FRAIS_KM</vt:lpstr>
      <vt:lpstr>'2024'!JANVIER</vt:lpstr>
      <vt:lpstr>'2024'!JUILLET</vt:lpstr>
      <vt:lpstr>'2024'!JUIN</vt:lpstr>
      <vt:lpstr>'2024'!MAI</vt:lpstr>
      <vt:lpstr>'2024'!MARS</vt:lpstr>
      <vt:lpstr>'2024'!MOIS</vt:lpstr>
      <vt:lpstr>'2024'!NOMBRE_KM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'2024'!SORTIES_FRAIS_KM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2024-10-02T07:30:04Z</dcterms:modified>
</cp:coreProperties>
</file>