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5BEC14F2-70CE-42D7-9F78-8A5CAF761C16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4" l="1"/>
  <c r="I17" i="14"/>
  <c r="H23" i="14" l="1"/>
  <c r="H17" i="14"/>
  <c r="G23" i="14" l="1"/>
  <c r="G17" i="14"/>
  <c r="F23" i="14" l="1"/>
  <c r="F17" i="14"/>
  <c r="F19" i="14" s="1"/>
  <c r="F8" i="14"/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H27" i="14" s="1"/>
  <c r="G19" i="14"/>
  <c r="E19" i="14"/>
  <c r="D19" i="14"/>
  <c r="P18" i="14"/>
  <c r="N19" i="14"/>
  <c r="M19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E8" i="14"/>
  <c r="D8" i="14"/>
  <c r="C8" i="14"/>
  <c r="P7" i="14"/>
  <c r="P6" i="14"/>
  <c r="E27" i="14" l="1"/>
  <c r="P8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<sst xmlns="http://schemas.openxmlformats.org/spreadsheetml/2006/main" count="44" uniqueCount="43">
  <si>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</si>
  <si>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</si>
  <si>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</si>
  <si>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</si>
  <si>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</si>
  <si>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</si>
  <si>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</si>
  <si>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</si>
  <si>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</si>
  <si>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</si>
  <si>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</si>
  <si>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</si>
  <si>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</si>
  <si>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</si>
  <si>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</si>
  <si>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</si>
  <si>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</si>
  <si>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</si>
  <si>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</si>
  <si>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</si>
  <si>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</si>
  <si>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</si>
  <si>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</si>
  <si>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</si>
  <si>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</si>
  <si>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</si>
  <si>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</si>
  <si>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</si>
  <si>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</si>
  <si>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</si>
  <si>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</si>
  <si>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</si>
  <si>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</si>
  <si>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</si>
  <si>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</si>
  <si>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</si>
  <si>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</si>
  <si>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</si>
  <si>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</si>
  <si>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</si>
  <si>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</si>
  <si>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202()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</si>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</sst>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5" workbookViewId="0">
      <selection activeCell="I30" sqref="I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5">
        <v>12</v>
      </c>
      <c r="G6" s="37">
        <v>17</v>
      </c>
      <c r="H6" s="37">
        <v>17</v>
      </c>
      <c r="I6" s="37">
        <v>17</v>
      </c>
      <c r="J6" s="37"/>
      <c r="K6" s="37"/>
      <c r="L6" s="37"/>
      <c r="M6" s="37"/>
      <c r="N6" s="37"/>
      <c r="O6" s="36"/>
      <c r="P6" s="57">
        <f>SUM(C6:N6)</f>
        <v>63</v>
      </c>
    </row>
    <row r="7" spans="2:16" x14ac:dyDescent="0.3">
      <c r="B7" s="9" t="s">
        <v>21</v>
      </c>
      <c r="C7" s="37"/>
      <c r="D7" s="37"/>
      <c r="E7" s="37"/>
      <c r="F7" s="37">
        <v>11.5</v>
      </c>
      <c r="G7" s="37">
        <v>19</v>
      </c>
      <c r="H7" s="37">
        <v>20</v>
      </c>
      <c r="I7" s="37">
        <v>18</v>
      </c>
      <c r="J7" s="37"/>
      <c r="K7" s="37"/>
      <c r="L7" s="37"/>
      <c r="M7" s="37"/>
      <c r="N7" s="37"/>
      <c r="O7" s="36"/>
      <c r="P7" s="57">
        <f>SUM(C7:N7)</f>
        <v>68.5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ref="F8" si="1">F7-F6</f>
        <v>-0.5</v>
      </c>
      <c r="G8" s="63">
        <f t="shared" si="0"/>
        <v>2</v>
      </c>
      <c r="H8" s="63">
        <f t="shared" si="0"/>
        <v>3</v>
      </c>
      <c r="I8" s="63">
        <f t="shared" si="0"/>
        <v>1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15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11.5</v>
      </c>
      <c r="G11" s="11">
        <v>19</v>
      </c>
      <c r="H11" s="11">
        <v>20</v>
      </c>
      <c r="I11" s="11">
        <v>18</v>
      </c>
      <c r="J11" s="11"/>
      <c r="K11" s="11"/>
      <c r="L11" s="11"/>
      <c r="M11" s="11"/>
      <c r="N11" s="11"/>
      <c r="P11" s="58">
        <f>SUM(C11:N11)</f>
        <v>68.5</v>
      </c>
    </row>
    <row r="12" spans="2:16" x14ac:dyDescent="0.3">
      <c r="B12" s="9" t="s">
        <v>16</v>
      </c>
      <c r="C12" s="12"/>
      <c r="D12" s="12"/>
      <c r="E12" s="12"/>
      <c r="F12" s="12">
        <v>0.5</v>
      </c>
      <c r="G12" s="12"/>
      <c r="H12" s="12"/>
      <c r="I12" s="12">
        <v>4</v>
      </c>
      <c r="J12" s="12"/>
      <c r="K12" s="12"/>
      <c r="L12" s="12"/>
      <c r="M12" s="12"/>
      <c r="N12" s="12"/>
      <c r="P12" s="58">
        <f>SUM(C12:N12)</f>
        <v>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7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5320.8</v>
      </c>
      <c r="G17" s="10">
        <f>G11*Params!$C$5*(1-Params!$C$3)-Params!$C$4</f>
        <v>8839.8000000000011</v>
      </c>
      <c r="H17" s="10">
        <f>H11*Params!$C$5*(1-Params!$C$3)-Params!$C$4</f>
        <v>9309</v>
      </c>
      <c r="I17" s="10">
        <f>I11*Params!$C$5*(1-Params!$C$3)-Params!$C$4</f>
        <v>8370.6</v>
      </c>
      <c r="J17" s="10"/>
      <c r="K17" s="10"/>
      <c r="L17" s="10"/>
      <c r="M17" s="10"/>
      <c r="N17" s="10"/>
      <c r="O17" s="4"/>
      <c r="P17" s="41">
        <f>SUM(C17:N17)</f>
        <v>31840.200000000004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2">SUM(C17:C18)</f>
        <v>0</v>
      </c>
      <c r="D19" s="28">
        <f t="shared" si="2"/>
        <v>0</v>
      </c>
      <c r="E19" s="28">
        <f t="shared" si="2"/>
        <v>0</v>
      </c>
      <c r="F19" s="28">
        <f t="shared" ref="F19" si="3">SUM(F17:F18)</f>
        <v>5320.8</v>
      </c>
      <c r="G19" s="28">
        <f t="shared" si="2"/>
        <v>8839.8000000000011</v>
      </c>
      <c r="H19" s="28">
        <f t="shared" si="2"/>
        <v>9309</v>
      </c>
      <c r="I19" s="28">
        <f t="shared" si="2"/>
        <v>8370.6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5"/>
      <c r="P19" s="42">
        <f>SUM(C19:O19)</f>
        <v>31840.200000000004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2954.42</v>
      </c>
      <c r="G22" s="10">
        <v>4923.04</v>
      </c>
      <c r="H22" s="10">
        <v>4923.04</v>
      </c>
      <c r="I22" s="10">
        <v>4923.04</v>
      </c>
      <c r="J22" s="10"/>
      <c r="K22" s="10"/>
      <c r="L22" s="10"/>
      <c r="M22" s="10"/>
      <c r="N22" s="10"/>
      <c r="O22" s="4"/>
      <c r="P22" s="43">
        <f>SUM(C22:N22)</f>
        <v>17723.54</v>
      </c>
    </row>
    <row r="23" spans="2:16" x14ac:dyDescent="0.3">
      <c r="B23" s="9" t="s">
        <v>8</v>
      </c>
      <c r="C23" s="10"/>
      <c r="D23" s="10"/>
      <c r="E23" s="10"/>
      <c r="F23" s="10">
        <f>652.11+1093.96</f>
        <v>1746.0700000000002</v>
      </c>
      <c r="G23" s="10">
        <f>1045.6+1778</f>
        <v>2823.6</v>
      </c>
      <c r="H23" s="10">
        <f>1045.6+1776.68</f>
        <v>2822.2799999999997</v>
      </c>
      <c r="I23" s="10">
        <f>1045.6+1776.68</f>
        <v>2822.2799999999997</v>
      </c>
      <c r="J23" s="10"/>
      <c r="K23" s="10"/>
      <c r="L23" s="10"/>
      <c r="M23" s="10"/>
      <c r="N23" s="10"/>
      <c r="O23" s="4"/>
      <c r="P23" s="43">
        <f>SUM(C23:N23)</f>
        <v>10214.23</v>
      </c>
    </row>
    <row r="24" spans="2:16" x14ac:dyDescent="0.3">
      <c r="B24" s="55" t="s">
        <v>40</v>
      </c>
      <c r="C24" s="10"/>
      <c r="D24" s="10"/>
      <c r="E24" s="10"/>
      <c r="F24" s="10">
        <v>265.48</v>
      </c>
      <c r="G24" s="10">
        <v>362.01</v>
      </c>
      <c r="H24" s="10">
        <v>383.68</v>
      </c>
      <c r="I24" s="10">
        <v>355.31</v>
      </c>
      <c r="J24" s="10"/>
      <c r="K24" s="10"/>
      <c r="L24" s="10"/>
      <c r="M24" s="10"/>
      <c r="N24" s="10"/>
      <c r="O24" s="4"/>
      <c r="P24" s="43">
        <f>SUM(C24:N24)</f>
        <v>1366.48</v>
      </c>
    </row>
    <row r="25" spans="2:16" x14ac:dyDescent="0.3">
      <c r="B25" s="8" t="s">
        <v>3</v>
      </c>
      <c r="C25" s="44">
        <f t="shared" ref="C25:N25" si="4">SUM(C22:C24)</f>
        <v>0</v>
      </c>
      <c r="D25" s="44">
        <f t="shared" si="4"/>
        <v>0</v>
      </c>
      <c r="E25" s="44">
        <f t="shared" si="4"/>
        <v>0</v>
      </c>
      <c r="F25" s="44">
        <f t="shared" si="4"/>
        <v>4965.9699999999993</v>
      </c>
      <c r="G25" s="44">
        <f t="shared" si="4"/>
        <v>8108.65</v>
      </c>
      <c r="H25" s="44">
        <f t="shared" si="4"/>
        <v>8129</v>
      </c>
      <c r="I25" s="44">
        <f t="shared" si="4"/>
        <v>8100.63</v>
      </c>
      <c r="J25" s="44">
        <f t="shared" si="4"/>
        <v>0</v>
      </c>
      <c r="K25" s="44">
        <f t="shared" si="4"/>
        <v>0</v>
      </c>
      <c r="L25" s="44">
        <f t="shared" si="4"/>
        <v>0</v>
      </c>
      <c r="M25" s="44">
        <f t="shared" si="4"/>
        <v>0</v>
      </c>
      <c r="N25" s="44">
        <f t="shared" si="4"/>
        <v>0</v>
      </c>
      <c r="O25" s="4"/>
      <c r="P25" s="60">
        <f>SUM(C25:N25)</f>
        <v>29304.25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5">C19-C25</f>
        <v>0</v>
      </c>
      <c r="D27" s="47">
        <f t="shared" si="5"/>
        <v>0</v>
      </c>
      <c r="E27" s="47">
        <f t="shared" si="5"/>
        <v>0</v>
      </c>
      <c r="F27" s="47">
        <f t="shared" si="5"/>
        <v>354.83000000000084</v>
      </c>
      <c r="G27" s="47">
        <f t="shared" si="5"/>
        <v>731.15000000000146</v>
      </c>
      <c r="H27" s="47">
        <f t="shared" si="5"/>
        <v>1180</v>
      </c>
      <c r="I27" s="47">
        <f t="shared" si="5"/>
        <v>269.97000000000025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P27" s="59">
        <f>SUM(C27:O27)</f>
        <v>2535.9500000000025</v>
      </c>
    </row>
    <row r="29" spans="2:16" x14ac:dyDescent="0.3">
      <c r="B29" s="62" t="s">
        <v>37</v>
      </c>
      <c r="C29" s="54"/>
      <c r="D29" s="54"/>
      <c r="E29" s="54"/>
      <c r="F29" s="54">
        <v>420</v>
      </c>
      <c r="G29" s="54">
        <v>665</v>
      </c>
      <c r="H29" s="54">
        <v>720</v>
      </c>
      <c r="I29" s="54">
        <v>648</v>
      </c>
      <c r="J29" s="54"/>
      <c r="K29" s="54"/>
      <c r="L29" s="54"/>
      <c r="M29" s="54"/>
      <c r="N29" s="54"/>
      <c r="P29" s="61">
        <f>SUM(C29:N29)</f>
        <v>2453</v>
      </c>
    </row>
    <row r="30" spans="2:16" x14ac:dyDescent="0.3">
      <c r="B30" s="62" t="s">
        <v>38</v>
      </c>
      <c r="C30" s="54"/>
      <c r="D30" s="54"/>
      <c r="E30" s="54"/>
      <c r="F30" s="54">
        <v>265.48</v>
      </c>
      <c r="G30" s="54">
        <v>362.01</v>
      </c>
      <c r="H30" s="54">
        <v>383.68</v>
      </c>
      <c r="I30" s="54">
        <v>355.31</v>
      </c>
      <c r="J30" s="54"/>
      <c r="K30" s="54"/>
      <c r="L30" s="54"/>
      <c r="M30" s="54"/>
      <c r="N30" s="54"/>
      <c r="P30" s="61">
        <f>SUM(C30:N30)</f>
        <v>1366.48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2535.9500000000025</v>
      </c>
    </row>
    <row r="4" spans="2:3" ht="16.95" customHeight="1" x14ac:dyDescent="0.3">
      <c r="B4" s="38" t="s">
        <v>39</v>
      </c>
      <c r="C4" s="40">
        <f>'2025'!P12</f>
        <v>4.5</v>
      </c>
    </row>
    <row r="5" spans="2:3" x14ac:dyDescent="0.3">
      <c r="B5" t="s">
        <v>42</v>
      </c>
      <c r="C5">
        <f>(2.08*3)+1.04-C4</f>
        <v>2.7800000000000002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2025-08-13T18:04:40Z</dcterms:modified>
</cp:coreProperties>
</file>