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5\07\Normal\controle\controle 2\"/>
    </mc:Choice>
  </mc:AlternateContent>
  <bookViews>
    <workbookView xWindow="0" yWindow="0" windowWidth="17150" windowHeight="3540"/>
  </bookViews>
  <sheets>
    <sheet name="2025" sheetId="15" r:id="rId1"/>
    <sheet name="Params" sheetId="10" r:id="rId2"/>
    <sheet name="Synthése" sheetId="13" r:id="rId3"/>
  </sheets>
  <definedNames>
    <definedName name="AOUT" localSheetId="0">'2025'!$J$3</definedName>
    <definedName name="AOUT">#REF!</definedName>
    <definedName name="AVANCE_SUR_SALAIRE" localSheetId="0">'2025'!#REF!</definedName>
    <definedName name="AVANCE_SUR_SALAIRE">#REF!</definedName>
    <definedName name="AVRIL" localSheetId="0">'2025'!$F$3</definedName>
    <definedName name="AVRIL">#REF!</definedName>
    <definedName name="CRA" localSheetId="0">'2025'!$B$10</definedName>
    <definedName name="CRA">#REF!</definedName>
    <definedName name="CRA_ASTREINTE" localSheetId="0">'2025'!$B$14</definedName>
    <definedName name="CRA_ASTREINTE">#REF!</definedName>
    <definedName name="CRA_CP" localSheetId="0">'2025'!$B$12</definedName>
    <definedName name="CRA_CP">#REF!</definedName>
    <definedName name="CRA_PRODUCTION" localSheetId="0">'2025'!$B$11</definedName>
    <definedName name="CRA_PRODUCTION">#REF!</definedName>
    <definedName name="CRA_SANS_SOLDE" localSheetId="0">'2025'!$B$13</definedName>
    <definedName name="CRA_SANS_SOLDE">#REF!</definedName>
    <definedName name="DECEMBRE" localSheetId="0">'2025'!$N$3</definedName>
    <definedName name="DECEMBRE">#REF!</definedName>
    <definedName name="ENTREES" localSheetId="0">'2025'!$B$16</definedName>
    <definedName name="ENTREES">#REF!</definedName>
    <definedName name="ENTREES_ASTREINTE" localSheetId="0">'2025'!$B$18</definedName>
    <definedName name="ENTREES_ASTREINTE">#REF!</definedName>
    <definedName name="ENTREES_FACTURE" localSheetId="0">'2025'!$B$17</definedName>
    <definedName name="ENTREES_FACTURE">#REF!</definedName>
    <definedName name="FEVRIER" localSheetId="0">'2025'!$D$3</definedName>
    <definedName name="FEVRIER">#REF!</definedName>
    <definedName name="JANVIER" localSheetId="0">'2025'!$C$3</definedName>
    <definedName name="JANVIER">#REF!</definedName>
    <definedName name="JUILLET" localSheetId="0">'2025'!$I$3</definedName>
    <definedName name="JUILLET">#REF!</definedName>
    <definedName name="JUIN" localSheetId="0">'2025'!$H$3</definedName>
    <definedName name="JUIN">#REF!</definedName>
    <definedName name="MAI" localSheetId="0">'2025'!$G$3</definedName>
    <definedName name="MAI">#REF!</definedName>
    <definedName name="MARS" localSheetId="0">'2025'!$E$3</definedName>
    <definedName name="MARS">#REF!</definedName>
    <definedName name="MOIS" localSheetId="0">'2025'!$B$3</definedName>
    <definedName name="MOIS">#REF!</definedName>
    <definedName name="NOVEMBRE" localSheetId="0">'2025'!$M$3</definedName>
    <definedName name="NOVEMBRE">#REF!</definedName>
    <definedName name="OCTOBRE" localSheetId="0">'2025'!$L$3</definedName>
    <definedName name="OCTOBRE">#REF!</definedName>
    <definedName name="REPAS" localSheetId="0">'2025'!$B$5</definedName>
    <definedName name="REPAS">#REF!</definedName>
    <definedName name="REPAS_ACQUIS" localSheetId="0">'2025'!$B$7</definedName>
    <definedName name="REPAS_ACQUIS">#REF!</definedName>
    <definedName name="REPAS_PRIS" localSheetId="0">'2025'!$B$6</definedName>
    <definedName name="REPAS_PRIS">#REF!</definedName>
    <definedName name="REPAS_SOLDE" localSheetId="0">'2025'!$B$8</definedName>
    <definedName name="REPAS_SOLDE">#REF!</definedName>
    <definedName name="SEPTEMBRE" localSheetId="0">'2025'!$K$3</definedName>
    <definedName name="SEPTEMBRE">#REF!</definedName>
    <definedName name="SOLDE" localSheetId="0">'2025'!$B$27</definedName>
    <definedName name="SORTIES" localSheetId="0">'2025'!$B$21</definedName>
    <definedName name="SORTIES">#REF!</definedName>
    <definedName name="SORTIES_ABONDEMENT" localSheetId="0">'2025'!#REF!</definedName>
    <definedName name="SORTIES_ABONDEMENT">#REF!</definedName>
    <definedName name="SORTIES_CHARGES_SOCIALES_PATRONALES" localSheetId="0">'2025'!$B$23</definedName>
    <definedName name="SORTIES_CHARGES_SOCIALES_PATRONALES">#REF!</definedName>
    <definedName name="SORTIES_FRAIS_PEE_AMUNDI" localSheetId="0">'2025'!#REF!</definedName>
    <definedName name="SORTIES_FRAIS_PEE_AMUNDI">#REF!</definedName>
    <definedName name="SORTIES_INTERESSEMENT" localSheetId="0">'2025'!#REF!</definedName>
    <definedName name="SORTIES_INTERESSEMENT">#REF!</definedName>
    <definedName name="SORTIES_SALAIRE_NET" localSheetId="0">'2025'!$B$22</definedName>
    <definedName name="SORTIES_SALAIRE_NET">#REF!</definedName>
    <definedName name="TOTAL" localSheetId="0">'2025'!$P$3</definedName>
    <definedName name="TOTAL">#REF!</definedName>
    <definedName name="TOTAL_ENTREES" localSheetId="0">'2025'!$B$19</definedName>
    <definedName name="TOTAL_ENTREES">#REF!</definedName>
    <definedName name="TOTAL_SORTIES" localSheetId="0">'2025'!$B$25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D25" i="15" l="1"/>
  <c r="E25" i="15"/>
  <c r="F25" i="15"/>
  <c r="G25" i="15"/>
  <c r="H25" i="15"/>
  <c r="I25" i="15"/>
  <c r="J25" i="15"/>
  <c r="K25" i="15"/>
  <c r="L25" i="15"/>
  <c r="M25" i="15"/>
  <c r="N25" i="15"/>
  <c r="C25" i="15"/>
  <c r="I23" i="15" l="1"/>
  <c r="I17" i="15"/>
  <c r="P22" i="15" l="1"/>
  <c r="M19" i="15"/>
  <c r="L19" i="15"/>
  <c r="K19" i="15"/>
  <c r="J19" i="15"/>
  <c r="I19" i="15"/>
  <c r="H19" i="15"/>
  <c r="H27" i="15" s="1"/>
  <c r="G19" i="15"/>
  <c r="F19" i="15"/>
  <c r="F27" i="15" s="1"/>
  <c r="E19" i="15"/>
  <c r="D19" i="15"/>
  <c r="P18" i="15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G27" i="15" l="1"/>
  <c r="I27" i="15"/>
  <c r="J27" i="15"/>
  <c r="K27" i="15"/>
  <c r="P8" i="15"/>
  <c r="D27" i="15"/>
  <c r="L27" i="15"/>
  <c r="E27" i="15"/>
  <c r="M27" i="15"/>
  <c r="N19" i="15"/>
  <c r="N27" i="15" s="1"/>
  <c r="P17" i="15" l="1"/>
  <c r="C19" i="15"/>
  <c r="P25" i="15"/>
  <c r="P23" i="15"/>
  <c r="C27" i="15" l="1"/>
  <c r="P27" i="15" s="1"/>
  <c r="C3" i="13" s="1"/>
  <c r="P19" i="15"/>
</calcChain>
</file>

<file path=xl/sharedStrings.xml><?xml version="1.0" encoding="utf-8"?>
<sst xmlns="http://schemas.openxmlformats.org/spreadsheetml/2006/main" count="41" uniqueCount="40">
  <si>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</si>
  <si>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</si>
  <si>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</si>
  <si>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</si>
  <si>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</si>
  <si>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</si>
  <si>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</si>
  <si>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</si>
  <si>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</si>
  <si>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</si>
  <si>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</si>
  <si>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</si>
  <si>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</si>
  <si>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</si>
  <si>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</si>
  <si>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</si>
  <si>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</si>
  <si>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</si>
  <si>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</si>
  <si>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</si>
  <si>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</si>
  <si>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</si>
  <si>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</si>
  <si>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</si>
  <si>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</si>
  <si>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</si>
  <si>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</si>
  <si>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</si>
  <si>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</si>
  <si>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</si>
  <si>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</si>
  <si>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</si>
  <si>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</si>
  <si>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</si>
  <si>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</si>
  <si>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</si>
  <si>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</si>
  <si>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</si>
  <si>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(Juillet 2025)</t>
  </si>
  <si>
    <t>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</si>
</sst>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abSelected="1" topLeftCell="C19" workbookViewId="0">
      <selection activeCell="I25" sqref="I25"/>
    </sheetView>
  </sheetViews>
  <sheetFormatPr baseColWidth="10" defaultRowHeight="14.5" x14ac:dyDescent="0.3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5">
      <c r="B1" s="60" t="s">
        <v>9</v>
      </c>
    </row>
    <row r="2" spans="2:16" x14ac:dyDescent="0.3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5">
      <c r="B6" s="8" t="s">
        <v>19</v>
      </c>
      <c r="C6" s="56"/>
      <c r="D6" s="56"/>
      <c r="E6" s="56"/>
      <c r="F6" s="33"/>
      <c r="G6" s="33"/>
      <c r="H6" s="33"/>
      <c r="I6" s="33">
        <v>19</v>
      </c>
      <c r="J6" s="33"/>
      <c r="K6" s="33"/>
      <c r="L6" s="33"/>
      <c r="M6" s="33"/>
      <c r="N6" s="33"/>
      <c r="O6" s="31"/>
      <c r="P6" s="52">
        <f>SUM(C6:N6)</f>
        <v>19</v>
      </c>
    </row>
    <row r="7" spans="2:16" x14ac:dyDescent="0.35">
      <c r="B7" s="8" t="s">
        <v>20</v>
      </c>
      <c r="C7" s="33"/>
      <c r="D7" s="33"/>
      <c r="E7" s="33"/>
      <c r="F7" s="33"/>
      <c r="G7" s="33"/>
      <c r="H7" s="33"/>
      <c r="I7" s="33">
        <v>22</v>
      </c>
      <c r="J7" s="33"/>
      <c r="K7" s="33"/>
      <c r="L7" s="33"/>
      <c r="M7" s="33"/>
      <c r="N7" s="33"/>
      <c r="O7" s="31"/>
      <c r="P7" s="52">
        <f>SUM(C7:N7)</f>
        <v>22</v>
      </c>
    </row>
    <row r="8" spans="2:16" x14ac:dyDescent="0.3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3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3</v>
      </c>
    </row>
    <row r="9" spans="2:16" x14ac:dyDescent="0.3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5">
      <c r="B11" s="8" t="s">
        <v>13</v>
      </c>
      <c r="C11" s="10"/>
      <c r="D11" s="10"/>
      <c r="E11" s="10"/>
      <c r="F11" s="10"/>
      <c r="G11" s="10"/>
      <c r="H11" s="10"/>
      <c r="I11" s="10">
        <v>22</v>
      </c>
      <c r="J11" s="10"/>
      <c r="K11" s="10"/>
      <c r="L11" s="10"/>
      <c r="M11" s="10"/>
      <c r="N11" s="10"/>
      <c r="P11" s="53">
        <f>SUM(C11:N11)</f>
        <v>22</v>
      </c>
    </row>
    <row r="12" spans="2:16" x14ac:dyDescent="0.3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3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3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5">
      <c r="B17" s="8" t="s">
        <v>6</v>
      </c>
      <c r="C17" s="9"/>
      <c r="D17" s="9"/>
      <c r="E17" s="9"/>
      <c r="F17" s="9"/>
      <c r="G17" s="9"/>
      <c r="H17" s="9"/>
      <c r="I17" s="9">
        <f>I11*Params!$C$5*(1-Params!$C$3)-Params!$C$4</f>
        <v>9033</v>
      </c>
      <c r="J17" s="9"/>
      <c r="K17" s="9"/>
      <c r="L17" s="9"/>
      <c r="M17" s="9"/>
      <c r="N17" s="9"/>
      <c r="O17" s="4"/>
      <c r="P17" s="37">
        <f>SUM(C17:N17)</f>
        <v>9033</v>
      </c>
    </row>
    <row r="18" spans="2:16" x14ac:dyDescent="0.3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3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9033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9033</v>
      </c>
    </row>
    <row r="20" spans="2:16" x14ac:dyDescent="0.3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5">
      <c r="B22" s="8" t="s">
        <v>7</v>
      </c>
      <c r="C22" s="9"/>
      <c r="D22" s="9"/>
      <c r="E22" s="9"/>
      <c r="F22" s="9"/>
      <c r="G22" s="9"/>
      <c r="H22" s="9"/>
      <c r="I22" s="9">
        <v>5061.38</v>
      </c>
      <c r="J22" s="9"/>
      <c r="K22" s="9"/>
      <c r="L22" s="9"/>
      <c r="M22" s="9"/>
      <c r="N22" s="9"/>
      <c r="O22" s="4"/>
      <c r="P22" s="39">
        <f>SUM(C22:N22)</f>
        <v>5061.38</v>
      </c>
    </row>
    <row r="23" spans="2:16" x14ac:dyDescent="0.35">
      <c r="B23" s="8" t="s">
        <v>8</v>
      </c>
      <c r="C23" s="9"/>
      <c r="D23" s="9"/>
      <c r="E23" s="9"/>
      <c r="F23" s="9"/>
      <c r="G23" s="9"/>
      <c r="H23" s="9"/>
      <c r="I23" s="9">
        <f>1009.07+1712.25</f>
        <v>2721.32</v>
      </c>
      <c r="J23" s="9"/>
      <c r="K23" s="9"/>
      <c r="L23" s="9"/>
      <c r="M23" s="9"/>
      <c r="N23" s="9"/>
      <c r="O23" s="4"/>
      <c r="P23" s="39">
        <f>SUM(C23:N23)</f>
        <v>2721.32</v>
      </c>
    </row>
    <row r="24" spans="2:16" x14ac:dyDescent="0.35">
      <c r="B24" s="65" t="s">
        <v>39</v>
      </c>
      <c r="C24" s="66"/>
      <c r="D24" s="66"/>
      <c r="E24" s="66"/>
      <c r="F24" s="66"/>
      <c r="G24" s="66"/>
      <c r="H24" s="66"/>
      <c r="I24" s="66">
        <v>279.16000000000003</v>
      </c>
      <c r="J24" s="66"/>
      <c r="K24" s="66"/>
      <c r="L24" s="66"/>
      <c r="M24" s="66"/>
      <c r="N24" s="66"/>
      <c r="O24" s="4"/>
      <c r="P24" s="39"/>
    </row>
    <row r="25" spans="2:16" x14ac:dyDescent="0.35">
      <c r="B25" s="7" t="s">
        <v>3</v>
      </c>
      <c r="C25" s="40">
        <f>SUM(C22:C24)</f>
        <v>0</v>
      </c>
      <c r="D25" s="40">
        <f t="shared" ref="D25:N25" si="2">SUM(D22:D24)</f>
        <v>0</v>
      </c>
      <c r="E25" s="40">
        <f t="shared" si="2"/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8061.8600000000006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8061.8600000000006</v>
      </c>
    </row>
    <row r="26" spans="2:16" x14ac:dyDescent="0.3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35">
      <c r="B27" s="43" t="s">
        <v>25</v>
      </c>
      <c r="C27" s="44">
        <f t="shared" ref="C27:N27" si="3">C19-C25</f>
        <v>0</v>
      </c>
      <c r="D27" s="44">
        <f t="shared" si="3"/>
        <v>0</v>
      </c>
      <c r="E27" s="44">
        <f t="shared" si="3"/>
        <v>0</v>
      </c>
      <c r="F27" s="44">
        <f t="shared" si="3"/>
        <v>0</v>
      </c>
      <c r="G27" s="44">
        <f t="shared" si="3"/>
        <v>0</v>
      </c>
      <c r="H27" s="44">
        <f t="shared" si="3"/>
        <v>0</v>
      </c>
      <c r="I27" s="44">
        <f t="shared" si="3"/>
        <v>971.13999999999942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971.13999999999942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opLeftCell="A4" workbookViewId="0">
      <selection activeCell="C6" sqref="C6"/>
    </sheetView>
  </sheetViews>
  <sheetFormatPr baseColWidth="10" defaultRowHeight="14.5" x14ac:dyDescent="0.35"/>
  <cols>
    <col min="1" max="1" width="2" customWidth="1"/>
    <col min="2" max="2" width="32" customWidth="1"/>
    <col min="3" max="3" width="28.81640625" customWidth="1"/>
  </cols>
  <sheetData>
    <row r="2" spans="2:3" ht="30" customHeight="1" x14ac:dyDescent="0.35">
      <c r="B2" s="62" t="s">
        <v>22</v>
      </c>
      <c r="C2" s="63"/>
    </row>
    <row r="3" spans="2:3" ht="30" customHeight="1" x14ac:dyDescent="0.35">
      <c r="B3" s="29" t="s">
        <v>11</v>
      </c>
      <c r="C3" s="30">
        <v>0.08</v>
      </c>
    </row>
    <row r="4" spans="2:3" ht="30" customHeight="1" x14ac:dyDescent="0.35">
      <c r="B4" s="29" t="s">
        <v>12</v>
      </c>
      <c r="C4" s="29">
        <v>75</v>
      </c>
    </row>
    <row r="5" spans="2:3" ht="30" customHeight="1" x14ac:dyDescent="0.35">
      <c r="B5" s="29" t="s">
        <v>38</v>
      </c>
      <c r="C5" s="29">
        <v>450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workbookViewId="0">
      <selection activeCell="C3" sqref="C3"/>
    </sheetView>
  </sheetViews>
  <sheetFormatPr baseColWidth="10" defaultRowHeight="14.5" x14ac:dyDescent="0.35"/>
  <cols>
    <col min="2" max="2" width="20.36328125" customWidth="1"/>
  </cols>
  <sheetData>
    <row r="2" spans="2:3" ht="16.899999999999999" customHeight="1" x14ac:dyDescent="0.35">
      <c r="B2" s="64" t="s">
        <v>23</v>
      </c>
      <c r="C2" s="64"/>
    </row>
    <row r="3" spans="2:3" ht="16.899999999999999" customHeight="1" x14ac:dyDescent="0.35">
      <c r="B3" s="34" t="s">
        <v>24</v>
      </c>
      <c r="C3" s="35">
        <f>'2025'!P27</f>
        <v>971.13999999999942</v>
      </c>
    </row>
    <row r="4" spans="2:3" ht="16.899999999999999" customHeight="1" x14ac:dyDescent="0.35">
      <c r="B4" s="34" t="s">
        <v>26</v>
      </c>
      <c r="C4" s="36">
        <f>SUM('2025'!P12)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'2025'!JANVIER</vt:lpstr>
      <vt:lpstr>'2025'!JUILLET</vt:lpstr>
      <vt:lpstr>'2025'!JUIN</vt:lpstr>
      <vt:lpstr>'2025'!MAI</vt:lpstr>
      <vt:lpstr>'2025'!MARS</vt:lpstr>
      <vt:lpstr>'2025'!MOIS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2025-07-28T09:17:52Z</dcterms:modified>
</cp:coreProperties>
</file>