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98FB1237-72C1-4D2F-A626-D6FC21252DA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4" l="1"/>
  <c r="I17" i="14"/>
  <c r="H23" i="14" l="1"/>
  <c r="H17" i="14"/>
  <c r="G23" i="14" l="1"/>
  <c r="G17" i="14"/>
  <c r="F23" i="14" l="1"/>
  <c r="F17" i="14"/>
  <c r="P31" i="14" l="1"/>
  <c r="P30" i="14"/>
  <c r="N26" i="14"/>
  <c r="M26" i="14"/>
  <c r="L26" i="14"/>
  <c r="K26" i="14"/>
  <c r="J26" i="14"/>
  <c r="I26" i="14"/>
  <c r="H26" i="14"/>
  <c r="G26" i="14"/>
  <c r="F26" i="14"/>
  <c r="C26" i="14"/>
  <c r="P25" i="14"/>
  <c r="P24" i="14"/>
  <c r="E23" i="14"/>
  <c r="D23" i="14"/>
  <c r="D26" i="14" s="1"/>
  <c r="C23" i="14"/>
  <c r="P22" i="14"/>
  <c r="N19" i="14"/>
  <c r="M19" i="14"/>
  <c r="M28" i="14" s="1"/>
  <c r="L19" i="14"/>
  <c r="L28" i="14" s="1"/>
  <c r="K19" i="14"/>
  <c r="J19" i="14"/>
  <c r="J28" i="14" s="1"/>
  <c r="I19" i="14"/>
  <c r="H19" i="14"/>
  <c r="H28" i="14" s="1"/>
  <c r="G19" i="14"/>
  <c r="F19" i="14"/>
  <c r="P18" i="14"/>
  <c r="E17" i="14"/>
  <c r="E19" i="14" s="1"/>
  <c r="D17" i="14"/>
  <c r="D19" i="14" s="1"/>
  <c r="C17" i="14"/>
  <c r="C19" i="14" s="1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4" l="1"/>
  <c r="D28" i="14"/>
  <c r="K28" i="14"/>
  <c r="N28" i="14"/>
  <c r="P23" i="14"/>
  <c r="E26" i="14"/>
  <c r="E28" i="14" s="1"/>
  <c r="G28" i="14"/>
  <c r="F28" i="14"/>
  <c r="P8" i="14"/>
  <c r="C28" i="14"/>
  <c r="P19" i="14"/>
  <c r="P17" i="14"/>
  <c r="P26" i="14" l="1"/>
  <c r="P28" i="14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<sst xmlns="http://schemas.openxmlformats.org/spreadsheetml/2006/main" count="45" uniqueCount="44">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</sst>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16.5</v>
      </c>
      <c r="H7" s="37">
        <v>20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142.5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-2.5</v>
      </c>
      <c r="H8" s="63">
        <f t="shared" si="0"/>
        <v>1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16.5</v>
      </c>
      <c r="H11" s="11">
        <v>20</v>
      </c>
      <c r="I11" s="11">
        <v>22</v>
      </c>
      <c r="J11" s="11"/>
      <c r="K11" s="11"/>
      <c r="L11" s="11"/>
      <c r="M11" s="11"/>
      <c r="N11" s="11"/>
      <c r="P11" s="58">
        <f>SUM(C11:N11)</f>
        <v>142.5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2.5</v>
      </c>
      <c r="H12" s="12"/>
      <c r="I12" s="12"/>
      <c r="J12" s="12"/>
      <c r="K12" s="12"/>
      <c r="L12" s="12"/>
      <c r="M12" s="12"/>
      <c r="N12" s="12"/>
      <c r="P12" s="58">
        <f>SUM(C12:N12)</f>
        <v>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>
        <f>F11*Params!$C$5*(1-Params!$C$3)-Params!$C$4</f>
        <v>9836.16</v>
      </c>
      <c r="G17" s="10">
        <f>G11*Params!$C$5*(1-Params!$C$3)-Params!$C$4</f>
        <v>7712.34</v>
      </c>
      <c r="H17" s="10">
        <f>H11*Params!$C$5*(1-Params!$C$3)-Params!$C$4</f>
        <v>9364.2000000000007</v>
      </c>
      <c r="I17" s="10">
        <f>I11*Params!$C$5*(1-Params!$C$3)-Params!$C$4</f>
        <v>10308.120000000001</v>
      </c>
      <c r="J17" s="10"/>
      <c r="K17" s="10"/>
      <c r="L17" s="10"/>
      <c r="M17" s="10"/>
      <c r="N17" s="10"/>
      <c r="O17" s="4"/>
      <c r="P17" s="41">
        <f>SUM(C17:N17)</f>
        <v>66729.299999999988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9836.16</v>
      </c>
      <c r="G19" s="28">
        <f t="shared" si="1"/>
        <v>7712.34</v>
      </c>
      <c r="H19" s="28">
        <f t="shared" si="1"/>
        <v>9364.2000000000007</v>
      </c>
      <c r="I19" s="28">
        <f t="shared" si="1"/>
        <v>10308.120000000001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66729.299999999988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>
        <v>5416.65</v>
      </c>
      <c r="E22" s="10">
        <v>5416.65</v>
      </c>
      <c r="F22" s="10">
        <v>5416.65</v>
      </c>
      <c r="G22" s="10">
        <v>5416.65</v>
      </c>
      <c r="H22" s="10">
        <v>5416.65</v>
      </c>
      <c r="I22" s="10">
        <v>5416.65</v>
      </c>
      <c r="J22" s="10"/>
      <c r="K22" s="10"/>
      <c r="L22" s="10"/>
      <c r="M22" s="10"/>
      <c r="N22" s="10"/>
      <c r="O22" s="4"/>
      <c r="P22" s="43">
        <f>SUM(C22:N22)</f>
        <v>37917.71</v>
      </c>
    </row>
    <row r="23" spans="2:16" x14ac:dyDescent="0.3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>
        <f>1138.76+2277.76</f>
        <v>3416.5200000000004</v>
      </c>
      <c r="G23" s="10">
        <f>1138.76+2277.76</f>
        <v>3416.5200000000004</v>
      </c>
      <c r="H23" s="10">
        <f>1138.76+2284.33</f>
        <v>3423.09</v>
      </c>
      <c r="I23" s="10">
        <f>1138.76+2277.76</f>
        <v>3416.5200000000004</v>
      </c>
      <c r="J23" s="10"/>
      <c r="K23" s="10"/>
      <c r="L23" s="10"/>
      <c r="M23" s="10"/>
      <c r="N23" s="10"/>
      <c r="O23" s="4"/>
      <c r="P23" s="43">
        <f>SUM(C23:N23)</f>
        <v>23920.480000000003</v>
      </c>
    </row>
    <row r="24" spans="2:16" x14ac:dyDescent="0.3">
      <c r="B24" s="55" t="s">
        <v>40</v>
      </c>
      <c r="C24" s="10">
        <v>414.16</v>
      </c>
      <c r="D24" s="10">
        <v>385.6</v>
      </c>
      <c r="E24" s="10">
        <v>399.88</v>
      </c>
      <c r="F24" s="10">
        <v>399.88</v>
      </c>
      <c r="G24" s="10">
        <v>342.76</v>
      </c>
      <c r="H24" s="10">
        <v>385.6</v>
      </c>
      <c r="I24" s="10">
        <v>414.16</v>
      </c>
      <c r="J24" s="10"/>
      <c r="K24" s="10"/>
      <c r="L24" s="10"/>
      <c r="M24" s="10"/>
      <c r="N24" s="10"/>
      <c r="O24" s="4"/>
      <c r="P24" s="43">
        <f>SUM(C24:N24)</f>
        <v>2742.04</v>
      </c>
    </row>
    <row r="25" spans="2:16" x14ac:dyDescent="0.3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3">
      <c r="B26" s="8" t="s">
        <v>3</v>
      </c>
      <c r="C26" s="44">
        <f>SUM(C22:C24)</f>
        <v>9246.76</v>
      </c>
      <c r="D26" s="44">
        <f>SUM(D22:D24)</f>
        <v>9218.77</v>
      </c>
      <c r="E26" s="44">
        <f>SUM(E22:E25)</f>
        <v>9625.92</v>
      </c>
      <c r="F26" s="44">
        <f t="shared" ref="F26:M26" si="2">SUM(F22:F25)</f>
        <v>9233.0499999999993</v>
      </c>
      <c r="G26" s="44">
        <f t="shared" si="2"/>
        <v>9175.93</v>
      </c>
      <c r="H26" s="44">
        <f t="shared" si="2"/>
        <v>9225.34</v>
      </c>
      <c r="I26" s="44">
        <f t="shared" si="2"/>
        <v>9247.33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>SUM(N22:N24)</f>
        <v>0</v>
      </c>
      <c r="O26" s="4"/>
      <c r="P26" s="60">
        <f>SUM(C26:N26)</f>
        <v>64973.100000000006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603.11000000000058</v>
      </c>
      <c r="G28" s="47">
        <f t="shared" si="3"/>
        <v>-1463.5900000000001</v>
      </c>
      <c r="H28" s="47">
        <f t="shared" si="3"/>
        <v>138.86000000000058</v>
      </c>
      <c r="I28" s="47">
        <f t="shared" si="3"/>
        <v>1060.7900000000009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1756.2000000000025</v>
      </c>
    </row>
    <row r="30" spans="2:16" x14ac:dyDescent="0.3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>
        <v>6860</v>
      </c>
      <c r="H30" s="54">
        <v>800</v>
      </c>
      <c r="I30" s="54">
        <v>880</v>
      </c>
      <c r="J30" s="54"/>
      <c r="K30" s="54"/>
      <c r="L30" s="54"/>
      <c r="M30" s="54"/>
      <c r="N30" s="54"/>
      <c r="P30" s="61">
        <f>SUM(C30:N30)</f>
        <v>11900</v>
      </c>
    </row>
    <row r="31" spans="2:16" x14ac:dyDescent="0.3">
      <c r="B31" s="62" t="s">
        <v>38</v>
      </c>
      <c r="C31" s="54">
        <v>414.16</v>
      </c>
      <c r="D31" s="54">
        <v>385.6</v>
      </c>
      <c r="E31" s="54">
        <v>399.88</v>
      </c>
      <c r="F31" s="54">
        <v>399.88</v>
      </c>
      <c r="G31" s="54">
        <v>342.76</v>
      </c>
      <c r="H31" s="54">
        <v>385.6</v>
      </c>
      <c r="I31" s="54">
        <v>414.16</v>
      </c>
      <c r="J31" s="54"/>
      <c r="K31" s="54"/>
      <c r="L31" s="54"/>
      <c r="M31" s="54"/>
      <c r="N31" s="54"/>
      <c r="P31" s="61">
        <f>SUM(C31:N31)</f>
        <v>2742.04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6" sqref="C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topLeftCell="A2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'2025'!P28</f>
        <v>1756.2000000000025</v>
      </c>
    </row>
    <row r="4" spans="2:3" ht="16.95" customHeight="1" x14ac:dyDescent="0.3">
      <c r="B4" s="38" t="s">
        <v>39</v>
      </c>
      <c r="C4" s="40">
        <f>'2025'!P12</f>
        <v>2.5</v>
      </c>
    </row>
    <row r="5" spans="2:3" x14ac:dyDescent="0.3">
      <c r="B5" t="s">
        <v>42</v>
      </c>
      <c r="C5">
        <f>(2.08*7)-C4</f>
        <v>12.06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2025-08-13T17:59:01Z</dcterms:modified>
</cp:coreProperties>
</file>