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37256EC0-FAB5-49A4-A140-2C77E3DB2C48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4" i="14" l="1"/>
  <c r="I17" i="14" l="1"/>
  <c r="H24" i="14" l="1"/>
  <c r="H17" i="14"/>
  <c r="G24" i="14" l="1"/>
  <c r="G17" i="14"/>
  <c r="F24" i="14" l="1"/>
  <c r="F17" i="14"/>
  <c r="F20" i="14" l="1"/>
  <c r="G20" i="14"/>
  <c r="H20" i="14"/>
  <c r="I20" i="14"/>
  <c r="J20" i="14"/>
  <c r="K20" i="14"/>
  <c r="L20" i="14"/>
  <c r="M20" i="14"/>
  <c r="N20" i="14"/>
  <c r="C20" i="14"/>
  <c r="H28" i="14" l="1"/>
  <c r="P31" i="14"/>
  <c r="P30" i="14"/>
  <c r="N26" i="14"/>
  <c r="N28" i="14" s="1"/>
  <c r="M26" i="14"/>
  <c r="M28" i="14" s="1"/>
  <c r="L26" i="14"/>
  <c r="L28" i="14" s="1"/>
  <c r="K26" i="14"/>
  <c r="K28" i="14" s="1"/>
  <c r="J26" i="14"/>
  <c r="J28" i="14" s="1"/>
  <c r="I26" i="14"/>
  <c r="I28" i="14" s="1"/>
  <c r="H26" i="14"/>
  <c r="G26" i="14"/>
  <c r="G28" i="14" s="1"/>
  <c r="F26" i="14"/>
  <c r="F28" i="14" s="1"/>
  <c r="C26" i="14"/>
  <c r="C28" i="14" s="1"/>
  <c r="P25" i="14"/>
  <c r="E24" i="14"/>
  <c r="E26" i="14" s="1"/>
  <c r="D24" i="14"/>
  <c r="D26" i="14" s="1"/>
  <c r="P23" i="14"/>
  <c r="P18" i="14"/>
  <c r="E17" i="14"/>
  <c r="D17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P24" i="14"/>
  <c r="E20" i="14"/>
  <c r="E28" i="14" s="1"/>
  <c r="D20" i="14"/>
  <c r="P26" i="14"/>
  <c r="P8" i="14"/>
  <c r="D28" i="14"/>
  <c r="P20" i="14"/>
  <c r="P28" i="14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<sst xmlns="http://schemas.openxmlformats.org/spreadsheetml/2006/main" count="45" uniqueCount="44">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</sst>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2"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/>
      <c r="D7" s="37">
        <v>20</v>
      </c>
      <c r="E7" s="37">
        <v>21</v>
      </c>
      <c r="F7" s="37">
        <v>21</v>
      </c>
      <c r="G7" s="37">
        <v>18.5</v>
      </c>
      <c r="H7" s="37">
        <v>20</v>
      </c>
      <c r="I7" s="37">
        <v>10</v>
      </c>
      <c r="J7" s="37"/>
      <c r="K7" s="37"/>
      <c r="L7" s="37"/>
      <c r="M7" s="37"/>
      <c r="N7" s="37"/>
      <c r="O7" s="36"/>
      <c r="P7" s="57">
        <f>SUM(C7:N7)</f>
        <v>110.5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-0.5</v>
      </c>
      <c r="H8" s="63">
        <f t="shared" si="0"/>
        <v>1</v>
      </c>
      <c r="I8" s="63">
        <f t="shared" si="0"/>
        <v>-9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21</v>
      </c>
      <c r="F11" s="11">
        <v>21</v>
      </c>
      <c r="G11" s="11">
        <v>18.5</v>
      </c>
      <c r="H11" s="11">
        <v>20</v>
      </c>
      <c r="I11" s="11">
        <v>10</v>
      </c>
      <c r="J11" s="11"/>
      <c r="K11" s="11"/>
      <c r="L11" s="11"/>
      <c r="M11" s="11"/>
      <c r="N11" s="11"/>
      <c r="P11" s="58">
        <f>SUM(C11:N11)</f>
        <v>110.5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/>
      <c r="I12" s="12">
        <v>12</v>
      </c>
      <c r="J12" s="12"/>
      <c r="K12" s="12"/>
      <c r="L12" s="12"/>
      <c r="M12" s="12"/>
      <c r="N12" s="12"/>
      <c r="P12" s="58">
        <f>SUM(C12:N12)</f>
        <v>12.5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>
        <f>F11*Params!$C$5*(1-Params!$C$3)-Params!$C$4</f>
        <v>12483</v>
      </c>
      <c r="G17" s="10">
        <f>G11*Params!$C$5*(1-Params!$C$3)-Params!$C$4</f>
        <v>10988</v>
      </c>
      <c r="H17" s="10">
        <f>H11*Params!$C$5*(1-Params!$C$3)-Params!$C$4</f>
        <v>11885</v>
      </c>
      <c r="I17" s="10">
        <f>I11*Params!$C$5*(1-Params!$C$3)-Params!$C$4</f>
        <v>5905</v>
      </c>
      <c r="J17" s="10"/>
      <c r="K17" s="10"/>
      <c r="L17" s="10"/>
      <c r="M17" s="10"/>
      <c r="N17" s="10"/>
      <c r="O17" s="4"/>
      <c r="P17" s="41">
        <f>SUM(C17:N17)</f>
        <v>65629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12483</v>
      </c>
      <c r="G20" s="28">
        <f t="shared" si="1"/>
        <v>10988</v>
      </c>
      <c r="H20" s="28">
        <f t="shared" si="1"/>
        <v>11885</v>
      </c>
      <c r="I20" s="28">
        <f t="shared" si="1"/>
        <v>5905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52754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6669.71</v>
      </c>
      <c r="E23" s="10">
        <v>6669.71</v>
      </c>
      <c r="F23" s="10">
        <v>6669.71</v>
      </c>
      <c r="G23" s="10">
        <v>6669.71</v>
      </c>
      <c r="H23" s="10">
        <v>6669.71</v>
      </c>
      <c r="I23" s="10">
        <v>6669.71</v>
      </c>
      <c r="J23" s="10"/>
      <c r="K23" s="10"/>
      <c r="L23" s="10"/>
      <c r="M23" s="10"/>
      <c r="N23" s="10"/>
      <c r="O23" s="4"/>
      <c r="P23" s="43">
        <f>SUM(C23:N23)</f>
        <v>40018.26</v>
      </c>
    </row>
    <row r="24" spans="2:16" x14ac:dyDescent="0.3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>
        <f>1379.71+2793.7</f>
        <v>4173.41</v>
      </c>
      <c r="G24" s="10">
        <f>1379.71+2793.7</f>
        <v>4173.41</v>
      </c>
      <c r="H24" s="10">
        <f>1379.71+2795.02</f>
        <v>4174.7299999999996</v>
      </c>
      <c r="I24" s="10">
        <f>1379.71+2793.7</f>
        <v>4173.41</v>
      </c>
      <c r="J24" s="10"/>
      <c r="K24" s="10"/>
      <c r="L24" s="10"/>
      <c r="M24" s="10"/>
      <c r="N24" s="10"/>
      <c r="O24" s="4"/>
      <c r="P24" s="43">
        <f>SUM(C24:N24)</f>
        <v>25041.78</v>
      </c>
    </row>
    <row r="25" spans="2:16" x14ac:dyDescent="0.3">
      <c r="B25" s="55" t="s">
        <v>40</v>
      </c>
      <c r="C25" s="10"/>
      <c r="D25" s="10">
        <v>429.12</v>
      </c>
      <c r="E25" s="10">
        <v>445.57600000000002</v>
      </c>
      <c r="F25" s="10">
        <v>445.58</v>
      </c>
      <c r="G25" s="10">
        <v>396.21</v>
      </c>
      <c r="H25" s="10">
        <v>429.12</v>
      </c>
      <c r="I25" s="10">
        <v>264.56</v>
      </c>
      <c r="J25" s="10"/>
      <c r="K25" s="10"/>
      <c r="L25" s="10"/>
      <c r="M25" s="10"/>
      <c r="N25" s="10"/>
      <c r="O25" s="4"/>
      <c r="P25" s="43">
        <f>SUM(C25:N25)</f>
        <v>2410.1660000000002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11288.699999999999</v>
      </c>
      <c r="G26" s="44">
        <f t="shared" si="2"/>
        <v>11239.329999999998</v>
      </c>
      <c r="H26" s="44">
        <f t="shared" si="2"/>
        <v>11273.56</v>
      </c>
      <c r="I26" s="44">
        <f t="shared" si="2"/>
        <v>11107.679999999998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67470.205999999991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1194.3000000000011</v>
      </c>
      <c r="G28" s="47">
        <f t="shared" si="3"/>
        <v>-251.32999999999811</v>
      </c>
      <c r="H28" s="47">
        <f t="shared" si="3"/>
        <v>611.44000000000051</v>
      </c>
      <c r="I28" s="47">
        <f t="shared" si="3"/>
        <v>-5202.6799999999985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-14716.205999999995</v>
      </c>
    </row>
    <row r="30" spans="2:16" x14ac:dyDescent="0.3">
      <c r="B30" s="62" t="s">
        <v>37</v>
      </c>
      <c r="C30" s="54"/>
      <c r="D30" s="54">
        <v>880</v>
      </c>
      <c r="E30" s="54">
        <v>924</v>
      </c>
      <c r="F30" s="54">
        <v>924</v>
      </c>
      <c r="G30" s="54">
        <v>792</v>
      </c>
      <c r="H30" s="54">
        <v>880</v>
      </c>
      <c r="I30" s="54">
        <v>440</v>
      </c>
      <c r="J30" s="54"/>
      <c r="K30" s="54"/>
      <c r="L30" s="54"/>
      <c r="M30" s="54"/>
      <c r="N30" s="54"/>
      <c r="P30" s="61">
        <f>SUM(C30:N30)</f>
        <v>4840</v>
      </c>
    </row>
    <row r="31" spans="2:16" x14ac:dyDescent="0.3">
      <c r="B31" s="62" t="s">
        <v>38</v>
      </c>
      <c r="C31" s="54"/>
      <c r="D31" s="54">
        <v>429.12</v>
      </c>
      <c r="E31" s="54">
        <v>445.57600000000002</v>
      </c>
      <c r="F31" s="54">
        <v>445.58</v>
      </c>
      <c r="G31" s="54">
        <v>396.21</v>
      </c>
      <c r="H31" s="54">
        <v>429.12</v>
      </c>
      <c r="I31" s="54">
        <v>264.56</v>
      </c>
      <c r="J31" s="54"/>
      <c r="K31" s="54"/>
      <c r="L31" s="54"/>
      <c r="M31" s="54"/>
      <c r="N31" s="54"/>
      <c r="P31" s="61">
        <f>SUM(C31:N31)</f>
        <v>2410.1660000000002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-14716.205999999995</v>
      </c>
    </row>
    <row r="4" spans="2:3" ht="16.95" customHeight="1" x14ac:dyDescent="0.3">
      <c r="B4" s="38" t="s">
        <v>39</v>
      </c>
      <c r="C4" s="40">
        <f>'2025'!P12</f>
        <v>12.5</v>
      </c>
    </row>
    <row r="5" spans="2:3" x14ac:dyDescent="0.3">
      <c r="B5" t="s">
        <v>43</v>
      </c>
      <c r="C5">
        <f>(2.04*6)-C4</f>
        <v>-0.25999999999999979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2025-08-07T23:42:53Z</dcterms:modified>
</cp:coreProperties>
</file>