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E262EF1A-0865-451E-BAC7-C4458E47E97B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FRAIS_KM" localSheetId="0">'2025'!$B$30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'2025'!$B$29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KM" localSheetId="0">'2025'!$B$24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3" i="14" l="1"/>
  <c r="F17" i="14"/>
  <c r="F19" i="14" s="1"/>
  <c r="F8" i="14"/>
  <c r="D25" i="14" l="1"/>
  <c r="E25" i="14"/>
  <c r="F25" i="14"/>
  <c r="G25" i="14"/>
  <c r="H25" i="14"/>
  <c r="I25" i="14"/>
  <c r="J25" i="14"/>
  <c r="K25" i="14"/>
  <c r="L25" i="14"/>
  <c r="M25" i="14"/>
  <c r="N25" i="14"/>
  <c r="P30" i="14"/>
  <c r="P29" i="14"/>
  <c r="P24" i="14"/>
  <c r="P22" i="14"/>
  <c r="L19" i="14"/>
  <c r="K19" i="14"/>
  <c r="J19" i="14"/>
  <c r="I19" i="14"/>
  <c r="H19" i="14"/>
  <c r="G19" i="14"/>
  <c r="E19" i="14"/>
  <c r="D19" i="14"/>
  <c r="P18" i="14"/>
  <c r="N19" i="14"/>
  <c r="M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E8" i="14"/>
  <c r="D8" i="14"/>
  <c r="C8" i="14"/>
  <c r="P7" i="14"/>
  <c r="P6" i="14"/>
  <c r="E27" i="14" l="1"/>
  <c r="P8" i="14"/>
  <c r="H27" i="14"/>
  <c r="K27" i="14"/>
  <c r="D27" i="14"/>
  <c r="L27" i="14"/>
  <c r="J27" i="14"/>
  <c r="F27" i="14"/>
  <c r="G27" i="14"/>
  <c r="I27" i="14"/>
  <c r="M27" i="14"/>
  <c r="N27" i="14"/>
  <c r="C25" i="14" l="1"/>
  <c r="P25" i="14" s="1"/>
  <c r="P23" i="14"/>
  <c r="C19" i="14"/>
  <c r="P17" i="14"/>
  <c r="C27" i="14" l="1"/>
  <c r="P27" i="14" s="1"/>
  <c r="C3" i="13" s="1"/>
  <c r="P19" i="14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<sst xmlns="http://schemas.openxmlformats.org/spreadsheetml/2006/main" count="43" uniqueCount="42">
  <si>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</si>
  <si>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</si>
  <si>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</si>
  <si>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</si>
  <si>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</si>
  <si>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</si>
  <si>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</si>
  <si>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</si>
  <si>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</si>
  <si>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</si>
  <si>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</si>
  <si>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</si>
  <si>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</si>
  <si>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</si>
  <si>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</si>
  <si>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</si>
  <si>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</si>
  <si>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</si>
  <si>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</si>
  <si>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</si>
  <si>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</si>
  <si>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</si>
  <si>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</si>
  <si>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</si>
  <si>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</si>
  <si>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</si>
  <si>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</si>
  <si>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</si>
  <si>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</si>
  <si>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</si>
  <si>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</si>
  <si>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</si>
  <si>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</si>
  <si>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</si>
  <si>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</si>
  <si>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</si>
  <si>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</si>
  <si>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</si>
  <si>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</si>
  <si>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</si>
  <si>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</si>
  <si>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(Avril 202()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</si>
</sst>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0"/>
  <sheetViews>
    <sheetView topLeftCell="B1" workbookViewId="0">
      <selection activeCell="I38" sqref="I38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64" t="s">
        <v>9</v>
      </c>
    </row>
    <row r="2" spans="2:16" x14ac:dyDescent="0.3">
      <c r="B2" s="6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5">
        <v>12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12</v>
      </c>
    </row>
    <row r="7" spans="2:16" x14ac:dyDescent="0.3">
      <c r="B7" s="9" t="s">
        <v>21</v>
      </c>
      <c r="C7" s="37"/>
      <c r="D7" s="37"/>
      <c r="E7" s="37"/>
      <c r="F7" s="37">
        <v>11.5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11.5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ref="F8" si="1">F7-F6</f>
        <v>-0.5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-0.5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15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>
        <v>11.5</v>
      </c>
      <c r="G11" s="11"/>
      <c r="H11" s="11"/>
      <c r="I11" s="11"/>
      <c r="J11" s="11"/>
      <c r="K11" s="11"/>
      <c r="L11" s="11"/>
      <c r="M11" s="11"/>
      <c r="N11" s="11"/>
      <c r="P11" s="58">
        <f>SUM(C11:N11)</f>
        <v>11.5</v>
      </c>
    </row>
    <row r="12" spans="2:16" x14ac:dyDescent="0.3">
      <c r="B12" s="9" t="s">
        <v>16</v>
      </c>
      <c r="C12" s="12"/>
      <c r="D12" s="12"/>
      <c r="E12" s="12"/>
      <c r="F12" s="12">
        <v>0.5</v>
      </c>
      <c r="G12" s="12"/>
      <c r="H12" s="12"/>
      <c r="I12" s="12"/>
      <c r="J12" s="12"/>
      <c r="K12" s="12"/>
      <c r="L12" s="12"/>
      <c r="M12" s="12"/>
      <c r="N12" s="12"/>
      <c r="P12" s="58">
        <f>SUM(C12:N12)</f>
        <v>0.5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7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>
        <f>F11*Params!$C$5*(1-Params!$C$3)-Params!$C$4</f>
        <v>5215</v>
      </c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5215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2">SUM(C17:C18)</f>
        <v>0</v>
      </c>
      <c r="D19" s="28">
        <f t="shared" si="2"/>
        <v>0</v>
      </c>
      <c r="E19" s="28">
        <f t="shared" si="2"/>
        <v>0</v>
      </c>
      <c r="F19" s="28">
        <f t="shared" ref="F19" si="3">SUM(F17:F18)</f>
        <v>5215</v>
      </c>
      <c r="G19" s="28">
        <f t="shared" si="2"/>
        <v>0</v>
      </c>
      <c r="H19" s="28">
        <f t="shared" si="2"/>
        <v>0</v>
      </c>
      <c r="I19" s="28">
        <f t="shared" si="2"/>
        <v>0</v>
      </c>
      <c r="J19" s="28">
        <f t="shared" si="2"/>
        <v>0</v>
      </c>
      <c r="K19" s="28">
        <f t="shared" si="2"/>
        <v>0</v>
      </c>
      <c r="L19" s="28">
        <f t="shared" si="2"/>
        <v>0</v>
      </c>
      <c r="M19" s="28">
        <f t="shared" si="2"/>
        <v>0</v>
      </c>
      <c r="N19" s="28">
        <f t="shared" si="2"/>
        <v>0</v>
      </c>
      <c r="O19" s="5"/>
      <c r="P19" s="42">
        <f>SUM(C19:O19)</f>
        <v>5215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>
        <v>2954.42</v>
      </c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2954.42</v>
      </c>
    </row>
    <row r="23" spans="2:16" x14ac:dyDescent="0.3">
      <c r="B23" s="9" t="s">
        <v>8</v>
      </c>
      <c r="C23" s="10"/>
      <c r="D23" s="10"/>
      <c r="E23" s="10"/>
      <c r="F23" s="10">
        <f>652.11+1093.96</f>
        <v>1746.0700000000002</v>
      </c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1746.0700000000002</v>
      </c>
    </row>
    <row r="24" spans="2:16" x14ac:dyDescent="0.3">
      <c r="B24" s="55" t="s">
        <v>40</v>
      </c>
      <c r="C24" s="10"/>
      <c r="D24" s="10"/>
      <c r="E24" s="10"/>
      <c r="F24" s="10">
        <v>265.48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265.48</v>
      </c>
    </row>
    <row r="25" spans="2:16" x14ac:dyDescent="0.3">
      <c r="B25" s="8" t="s">
        <v>3</v>
      </c>
      <c r="C25" s="44">
        <f t="shared" ref="C25:N25" si="4">SUM(C22:C24)</f>
        <v>0</v>
      </c>
      <c r="D25" s="44">
        <f t="shared" si="4"/>
        <v>0</v>
      </c>
      <c r="E25" s="44">
        <f t="shared" si="4"/>
        <v>0</v>
      </c>
      <c r="F25" s="44">
        <f t="shared" si="4"/>
        <v>4965.9699999999993</v>
      </c>
      <c r="G25" s="44">
        <f t="shared" si="4"/>
        <v>0</v>
      </c>
      <c r="H25" s="44">
        <f t="shared" si="4"/>
        <v>0</v>
      </c>
      <c r="I25" s="44">
        <f t="shared" si="4"/>
        <v>0</v>
      </c>
      <c r="J25" s="44">
        <f t="shared" si="4"/>
        <v>0</v>
      </c>
      <c r="K25" s="44">
        <f t="shared" si="4"/>
        <v>0</v>
      </c>
      <c r="L25" s="44">
        <f t="shared" si="4"/>
        <v>0</v>
      </c>
      <c r="M25" s="44">
        <f t="shared" si="4"/>
        <v>0</v>
      </c>
      <c r="N25" s="44">
        <f t="shared" si="4"/>
        <v>0</v>
      </c>
      <c r="O25" s="4"/>
      <c r="P25" s="60">
        <f>SUM(C25:N25)</f>
        <v>4965.9699999999993</v>
      </c>
    </row>
    <row r="26" spans="2:16" x14ac:dyDescent="0.3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6" t="s">
        <v>36</v>
      </c>
      <c r="C27" s="47">
        <f t="shared" ref="C27:N27" si="5">C19-C25</f>
        <v>0</v>
      </c>
      <c r="D27" s="47">
        <f t="shared" si="5"/>
        <v>0</v>
      </c>
      <c r="E27" s="47">
        <f t="shared" si="5"/>
        <v>0</v>
      </c>
      <c r="F27" s="47">
        <f t="shared" si="5"/>
        <v>249.03000000000065</v>
      </c>
      <c r="G27" s="47">
        <f t="shared" si="5"/>
        <v>0</v>
      </c>
      <c r="H27" s="47">
        <f t="shared" si="5"/>
        <v>0</v>
      </c>
      <c r="I27" s="47">
        <f t="shared" si="5"/>
        <v>0</v>
      </c>
      <c r="J27" s="47">
        <f t="shared" si="5"/>
        <v>0</v>
      </c>
      <c r="K27" s="47">
        <f t="shared" si="5"/>
        <v>0</v>
      </c>
      <c r="L27" s="47">
        <f t="shared" si="5"/>
        <v>0</v>
      </c>
      <c r="M27" s="47">
        <f t="shared" si="5"/>
        <v>0</v>
      </c>
      <c r="N27" s="47">
        <f t="shared" si="5"/>
        <v>0</v>
      </c>
      <c r="P27" s="59">
        <f>SUM(C27:O27)</f>
        <v>249.03000000000065</v>
      </c>
    </row>
    <row r="29" spans="2:16" x14ac:dyDescent="0.3">
      <c r="B29" s="62" t="s">
        <v>37</v>
      </c>
      <c r="C29" s="54"/>
      <c r="D29" s="54"/>
      <c r="E29" s="54"/>
      <c r="F29" s="54">
        <v>420</v>
      </c>
      <c r="G29" s="54"/>
      <c r="H29" s="54"/>
      <c r="I29" s="54"/>
      <c r="J29" s="54"/>
      <c r="K29" s="54"/>
      <c r="L29" s="54"/>
      <c r="M29" s="54"/>
      <c r="N29" s="54"/>
      <c r="P29" s="61">
        <f>SUM(C29:N29)</f>
        <v>420</v>
      </c>
    </row>
    <row r="30" spans="2:16" x14ac:dyDescent="0.3">
      <c r="B30" s="62" t="s">
        <v>38</v>
      </c>
      <c r="C30" s="54"/>
      <c r="D30" s="54"/>
      <c r="E30" s="54"/>
      <c r="F30" s="54">
        <v>265.48</v>
      </c>
      <c r="G30" s="54"/>
      <c r="H30" s="54"/>
      <c r="I30" s="54"/>
      <c r="J30" s="54"/>
      <c r="K30" s="54"/>
      <c r="L30" s="54"/>
      <c r="M30" s="54"/>
      <c r="N30" s="54"/>
      <c r="P30" s="61">
        <f>SUM(C30:N30)</f>
        <v>265.48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6" t="s">
        <v>23</v>
      </c>
      <c r="C2" s="67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8" t="s">
        <v>33</v>
      </c>
      <c r="C2" s="68"/>
    </row>
    <row r="3" spans="2:3" ht="16.95" customHeight="1" x14ac:dyDescent="0.3">
      <c r="B3" s="38" t="s">
        <v>34</v>
      </c>
      <c r="C3" s="39">
        <f>'2025'!P27</f>
        <v>249.03000000000065</v>
      </c>
    </row>
    <row r="4" spans="2:3" ht="16.95" customHeight="1" x14ac:dyDescent="0.3">
      <c r="B4" s="38" t="s">
        <v>39</v>
      </c>
      <c r="C4" s="40">
        <f>'2025'!P12</f>
        <v>0.5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2025-05-09T13:47:42Z</dcterms:modified>
</cp:coreProperties>
</file>