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P31" i="16"/>
  <c r="P30" i="16"/>
  <c r="P33" i="16" s="1"/>
  <c r="P34" i="16" s="1"/>
  <c r="G28" i="16"/>
  <c r="N26" i="16"/>
  <c r="M26" i="16"/>
  <c r="L26" i="16"/>
  <c r="K26" i="16"/>
  <c r="J26" i="16"/>
  <c r="I26" i="16"/>
  <c r="H26" i="16"/>
  <c r="G26" i="16"/>
  <c r="F26" i="16"/>
  <c r="E26" i="16"/>
  <c r="D26" i="16"/>
  <c r="P25" i="16"/>
  <c r="P24" i="16"/>
  <c r="E23" i="16"/>
  <c r="D23" i="16"/>
  <c r="C23" i="16"/>
  <c r="C26" i="16" s="1"/>
  <c r="P26" i="16" s="1"/>
  <c r="P22" i="16"/>
  <c r="N19" i="16"/>
  <c r="N28" i="16" s="1"/>
  <c r="M19" i="16"/>
  <c r="M28" i="16" s="1"/>
  <c r="L19" i="16"/>
  <c r="L28" i="16" s="1"/>
  <c r="K19" i="16"/>
  <c r="K28" i="16" s="1"/>
  <c r="J19" i="16"/>
  <c r="J28" i="16" s="1"/>
  <c r="I19" i="16"/>
  <c r="I28" i="16" s="1"/>
  <c r="H19" i="16"/>
  <c r="H28" i="16" s="1"/>
  <c r="G19" i="16"/>
  <c r="F19" i="16"/>
  <c r="F28" i="16" s="1"/>
  <c r="P18" i="16"/>
  <c r="E17" i="16"/>
  <c r="P17" i="16" s="1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P33" i="15"/>
  <c r="P34" i="15" s="1"/>
  <c r="P31" i="15"/>
  <c r="P30" i="15"/>
  <c r="N26" i="15"/>
  <c r="G26" i="15"/>
  <c r="F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F23" i="15"/>
  <c r="E23" i="15"/>
  <c r="E26" i="15" s="1"/>
  <c r="D23" i="15"/>
  <c r="D26" i="15" s="1"/>
  <c r="C23" i="15"/>
  <c r="C26" i="15" s="1"/>
  <c r="P22" i="15"/>
  <c r="L19" i="15"/>
  <c r="K19" i="15"/>
  <c r="D19" i="15"/>
  <c r="D28" i="15" s="1"/>
  <c r="C19" i="15"/>
  <c r="P18" i="15"/>
  <c r="N17" i="15"/>
  <c r="N19" i="15" s="1"/>
  <c r="N28" i="15" s="1"/>
  <c r="M17" i="15"/>
  <c r="M19" i="15" s="1"/>
  <c r="L17" i="15"/>
  <c r="K17" i="15"/>
  <c r="J17" i="15"/>
  <c r="J19" i="15" s="1"/>
  <c r="I17" i="15"/>
  <c r="I19" i="15" s="1"/>
  <c r="I28" i="15" s="1"/>
  <c r="H17" i="15"/>
  <c r="H19" i="15" s="1"/>
  <c r="H28" i="15" s="1"/>
  <c r="G17" i="15"/>
  <c r="G19" i="15" s="1"/>
  <c r="G28" i="15" s="1"/>
  <c r="F17" i="15"/>
  <c r="F19" i="15" s="1"/>
  <c r="F28" i="15" s="1"/>
  <c r="E17" i="15"/>
  <c r="E19" i="15" s="1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C28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3" i="14" s="1"/>
  <c r="P22" i="14"/>
  <c r="M19" i="14"/>
  <c r="M28" i="14" s="1"/>
  <c r="L19" i="14"/>
  <c r="E19" i="14"/>
  <c r="D19" i="14"/>
  <c r="D28" i="14" s="1"/>
  <c r="C19" i="14"/>
  <c r="P18" i="14"/>
  <c r="N17" i="14"/>
  <c r="N19" i="14" s="1"/>
  <c r="M17" i="14"/>
  <c r="L17" i="14"/>
  <c r="K17" i="14"/>
  <c r="K19" i="14" s="1"/>
  <c r="K28" i="14" s="1"/>
  <c r="J17" i="14"/>
  <c r="J19" i="14" s="1"/>
  <c r="J28" i="14" s="1"/>
  <c r="I17" i="14"/>
  <c r="I19" i="14" s="1"/>
  <c r="H17" i="14"/>
  <c r="H19" i="14" s="1"/>
  <c r="H28" i="14" s="1"/>
  <c r="G17" i="14"/>
  <c r="G19" i="14" s="1"/>
  <c r="G28" i="14" s="1"/>
  <c r="F17" i="14"/>
  <c r="F19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4" l="1"/>
  <c r="E28" i="15"/>
  <c r="M28" i="15"/>
  <c r="P26" i="15"/>
  <c r="F28" i="14"/>
  <c r="N28" i="14"/>
  <c r="P19" i="15"/>
  <c r="P19" i="14"/>
  <c r="J28" i="15"/>
  <c r="K28" i="15"/>
  <c r="I28" i="14"/>
  <c r="L28" i="15"/>
  <c r="P19" i="16"/>
  <c r="C28" i="16"/>
  <c r="P23" i="15"/>
  <c r="C28" i="15"/>
  <c r="P23" i="16"/>
  <c r="E26" i="14"/>
  <c r="E28" i="14" s="1"/>
  <c r="P28" i="14" s="1"/>
  <c r="E19" i="16"/>
  <c r="E28" i="16" s="1"/>
  <c r="P28" i="15" l="1"/>
  <c r="C3" i="13" s="1"/>
  <c r="P26" i="14"/>
  <c r="P28" i="16"/>
</calcChain>
</file>

<file path=xl/comments1.xml><?xml version="1.0" encoding="utf-8"?>
<comments xmlns="http://schemas.openxmlformats.org/spreadsheetml/2006/main">
  <authors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<sst xmlns="http://schemas.openxmlformats.org/spreadsheetml/2006/main" count="125" uniqueCount="48">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</sst>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topLeftCell="A3" workbookViewId="0">
      <selection activeCell="F3" sqref="F3:N3"/>
    </sheetView>
  </sheetViews>
  <sheetFormatPr baseColWidth="10" defaultRowHeight="14.25" x14ac:dyDescent="0.45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opLeftCell="A2" workbookViewId="0">
      <selection activeCell="M28" sqref="M28:N28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45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45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45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45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45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45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45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45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45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45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45">
      <c r="N33" s="54" t="s">
        <v>44</v>
      </c>
      <c r="P33" s="61">
        <f>(P30*0.394) + 1515</f>
        <v>4047.2380000000003</v>
      </c>
    </row>
    <row r="34" spans="14:16" x14ac:dyDescent="0.45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1" workbookViewId="0">
      <selection activeCell="D19" sqref="D19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18</v>
      </c>
      <c r="D7" s="37">
        <v>20</v>
      </c>
      <c r="E7" s="37">
        <v>18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56</v>
      </c>
    </row>
    <row r="8" spans="2:16" x14ac:dyDescent="0.45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>
        <v>20</v>
      </c>
      <c r="E11" s="11">
        <v>18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56</v>
      </c>
    </row>
    <row r="12" spans="2:16" x14ac:dyDescent="0.45">
      <c r="B12" s="9" t="s">
        <v>16</v>
      </c>
      <c r="C12" s="12">
        <v>4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31386.2</v>
      </c>
    </row>
    <row r="18" spans="2:16" x14ac:dyDescent="0.45">
      <c r="B18" s="9" t="s">
        <v>15</v>
      </c>
      <c r="C18" s="10"/>
      <c r="D18" s="10">
        <v>124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124</v>
      </c>
    </row>
    <row r="19" spans="2:16" x14ac:dyDescent="0.45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31510.2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6121.06</v>
      </c>
      <c r="D22" s="10">
        <v>6507.15</v>
      </c>
      <c r="E22" s="10">
        <v>6507.15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19135.36</v>
      </c>
    </row>
    <row r="23" spans="2:16" x14ac:dyDescent="0.45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12008</v>
      </c>
    </row>
    <row r="24" spans="2:16" x14ac:dyDescent="0.45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507.416</v>
      </c>
    </row>
    <row r="25" spans="2:16" x14ac:dyDescent="0.45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45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32617.236000000001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-1107.0359999999982</v>
      </c>
    </row>
    <row r="30" spans="2:16" x14ac:dyDescent="0.45">
      <c r="B30" s="62" t="s">
        <v>37</v>
      </c>
      <c r="C30" s="54">
        <v>234</v>
      </c>
      <c r="D30" s="54">
        <v>260</v>
      </c>
      <c r="E30" s="54">
        <v>234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728</v>
      </c>
    </row>
    <row r="31" spans="2:16" x14ac:dyDescent="0.45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507.416</v>
      </c>
    </row>
    <row r="33" spans="14:16" x14ac:dyDescent="0.45">
      <c r="N33" s="54" t="s">
        <v>44</v>
      </c>
      <c r="P33" s="61">
        <f>(P30*0.394) + 1515</f>
        <v>1801.8319999999999</v>
      </c>
    </row>
    <row r="34" spans="14:16" x14ac:dyDescent="0.45">
      <c r="N34" s="54" t="s">
        <v>45</v>
      </c>
      <c r="P34" s="61">
        <f>P33-P31</f>
        <v>1294.4159999999999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11" sqref="B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  <row r="6" spans="2:3" ht="31.5" customHeight="1" x14ac:dyDescent="0.45">
      <c r="B6" s="33" t="s">
        <v>43</v>
      </c>
      <c r="C6" s="33">
        <v>600</v>
      </c>
    </row>
    <row r="7" spans="2:3" x14ac:dyDescent="0.45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1" t="s">
        <v>33</v>
      </c>
      <c r="C2" s="71"/>
    </row>
    <row r="3" spans="2:3" ht="17" customHeight="1" x14ac:dyDescent="0.45">
      <c r="B3" s="38" t="s">
        <v>34</v>
      </c>
      <c r="C3" s="39">
        <f>SUM('2023'!P28)+('2024'!P28)+'2025'!P28</f>
        <v>2294.6260000000011</v>
      </c>
    </row>
    <row r="4" spans="2:3" ht="17" customHeight="1" x14ac:dyDescent="0.45">
      <c r="B4" s="38" t="s">
        <v>39</v>
      </c>
      <c r="C4" s="40">
        <f>'2023'!P12+'2024'!P12+'2025'!P12</f>
        <v>48</v>
      </c>
    </row>
    <row r="5" spans="2:3" x14ac:dyDescent="0.45">
      <c r="B5" t="s">
        <v>46</v>
      </c>
      <c r="C5">
        <f>(24*2.06)+1.04-C4</f>
        <v>2.4799999999999969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2025-04-08T20:59:57Z</dcterms:modified>
</cp:coreProperties>
</file>