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Normal\"/>
    </mc:Choice>
  </mc:AlternateContent>
  <bookViews>
    <workbookView xWindow="0" yWindow="0" windowWidth="22523" windowHeight="5670"/>
  </bookViews>
  <sheets>
    <sheet name="2025" sheetId="14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FRAIS_KM" localSheetId="0">'2025'!$B$31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'2025'!$B$30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'2025'!$B$28</definedName>
    <definedName name="SORTIES" localSheetId="0">'2025'!$B$22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'2025'!$B$24</definedName>
    <definedName name="SORTIES_CHARGES_SOCIALES_PATRONALES">#REF!</definedName>
    <definedName name="SORTIES_FRAIS_KM" localSheetId="0">'2025'!$B$25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'2025'!$B$23</definedName>
    <definedName name="SORTIES_SALAIRE_NET">#REF!</definedName>
    <definedName name="TOTAL" localSheetId="0">'2025'!$P$3</definedName>
    <definedName name="TOTAL">#REF!</definedName>
    <definedName name="TOTAL_ENTREES" localSheetId="0">'2025'!$B$20</definedName>
    <definedName name="TOTAL_ENTREES">#REF!</definedName>
    <definedName name="TOTAL_SORTIES" localSheetId="0">'2025'!$B$26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E20" i="14" l="1"/>
  <c r="F20" i="14"/>
  <c r="G20" i="14"/>
  <c r="H20" i="14"/>
  <c r="I20" i="14"/>
  <c r="J20" i="14"/>
  <c r="K20" i="14"/>
  <c r="L20" i="14"/>
  <c r="M20" i="14"/>
  <c r="N20" i="14"/>
  <c r="C20" i="14"/>
  <c r="D20" i="14" l="1"/>
  <c r="P31" i="14"/>
  <c r="P30" i="14"/>
  <c r="M28" i="14"/>
  <c r="G28" i="14"/>
  <c r="N26" i="14"/>
  <c r="M26" i="14"/>
  <c r="L26" i="14"/>
  <c r="L28" i="14" s="1"/>
  <c r="K26" i="14"/>
  <c r="J26" i="14"/>
  <c r="J28" i="14" s="1"/>
  <c r="I26" i="14"/>
  <c r="H26" i="14"/>
  <c r="G26" i="14"/>
  <c r="F26" i="14"/>
  <c r="E26" i="14"/>
  <c r="D26" i="14"/>
  <c r="P26" i="14" s="1"/>
  <c r="C26" i="14"/>
  <c r="P25" i="14"/>
  <c r="P24" i="14"/>
  <c r="E24" i="14"/>
  <c r="D24" i="14"/>
  <c r="P23" i="14"/>
  <c r="N28" i="14"/>
  <c r="K28" i="14"/>
  <c r="I28" i="14"/>
  <c r="H28" i="14"/>
  <c r="F28" i="14"/>
  <c r="C28" i="14"/>
  <c r="P18" i="14"/>
  <c r="E17" i="14"/>
  <c r="E28" i="14" s="1"/>
  <c r="D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D28" i="14" l="1"/>
  <c r="P28" i="14" s="1"/>
  <c r="C3" i="13" s="1"/>
  <c r="P20" i="14"/>
</calcChain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<sst xmlns="http://schemas.openxmlformats.org/spreadsheetml/2006/main" count="44" uniqueCount="43">
  <si>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</si>
  <si>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</si>
  <si>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</si>
  <si>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</si>
  <si>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</si>
  <si>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</si>
  <si>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</si>
  <si>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</si>
  <si>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</si>
  <si>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</si>
  <si>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</si>
  <si>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</si>
  <si>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</si>
  <si>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</si>
  <si>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</si>
  <si>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</si>
  <si>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</si>
  <si>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</si>
  <si>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</si>
  <si>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</si>
  <si>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</si>
  <si>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</si>
  <si>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</si>
  <si>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</si>
  <si>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</si>
  <si>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</si>
  <si>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</si>
  <si>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</si>
  <si>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</si>
  <si>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</si>
  <si>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</si>
  <si>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</si>
  <si>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</si>
  <si>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</si>
  <si>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</si>
  <si>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</si>
  <si>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</si>
  <si>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</si>
  <si>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</si>
  <si>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</si>
  <si>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</si>
  <si>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2025)</t>
  </si>
  <si>
    <t>Solde NETPOWER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</si>
</sst>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tabSelected="1" topLeftCell="B13" workbookViewId="0">
      <selection activeCell="P20" sqref="P20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>
        <v>19</v>
      </c>
      <c r="E6" s="35">
        <v>19</v>
      </c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38</v>
      </c>
    </row>
    <row r="7" spans="2:16" x14ac:dyDescent="0.45">
      <c r="B7" s="9" t="s">
        <v>21</v>
      </c>
      <c r="C7" s="37"/>
      <c r="D7" s="37">
        <v>20</v>
      </c>
      <c r="E7" s="37">
        <v>21</v>
      </c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41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1</v>
      </c>
      <c r="E8" s="63">
        <f t="shared" si="0"/>
        <v>2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3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>
        <v>20</v>
      </c>
      <c r="E11" s="11">
        <v>21</v>
      </c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41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>
        <f>D11*Params!$C$5*(1-Params!$C$3)-Params!$C$4</f>
        <v>11885</v>
      </c>
      <c r="E17" s="10">
        <f>E11*Params!$C$5*(1-Params!$C$3)-Params!$C$4</f>
        <v>12483</v>
      </c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24368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55" t="s">
        <v>42</v>
      </c>
      <c r="C19" s="64"/>
      <c r="D19" s="64">
        <v>-12875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45">
      <c r="B20" s="27" t="s">
        <v>2</v>
      </c>
      <c r="C20" s="28">
        <f>SUM(C17:C19)</f>
        <v>0</v>
      </c>
      <c r="D20" s="28">
        <f>SUM(D17:D19)</f>
        <v>-990</v>
      </c>
      <c r="E20" s="28">
        <f t="shared" ref="E20:N20" si="1">SUM(E17:E19)</f>
        <v>12483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11493</v>
      </c>
    </row>
    <row r="21" spans="2:16" x14ac:dyDescent="0.4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4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45">
      <c r="B23" s="9" t="s">
        <v>7</v>
      </c>
      <c r="C23" s="10"/>
      <c r="D23" s="10">
        <v>6669.71</v>
      </c>
      <c r="E23" s="10">
        <v>6669.71</v>
      </c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13339.42</v>
      </c>
    </row>
    <row r="24" spans="2:16" x14ac:dyDescent="0.45">
      <c r="B24" s="9" t="s">
        <v>8</v>
      </c>
      <c r="C24" s="10"/>
      <c r="D24" s="10">
        <f>1379.71+2793.7</f>
        <v>4173.41</v>
      </c>
      <c r="E24" s="10">
        <f>1379.71+2793.7</f>
        <v>4173.41</v>
      </c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8346.82</v>
      </c>
    </row>
    <row r="25" spans="2:16" x14ac:dyDescent="0.45">
      <c r="B25" s="55" t="s">
        <v>40</v>
      </c>
      <c r="C25" s="10"/>
      <c r="D25" s="10">
        <v>429.12</v>
      </c>
      <c r="E25" s="10">
        <v>445.57600000000002</v>
      </c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874.69600000000003</v>
      </c>
    </row>
    <row r="26" spans="2:16" x14ac:dyDescent="0.45">
      <c r="B26" s="8" t="s">
        <v>3</v>
      </c>
      <c r="C26" s="44">
        <f t="shared" ref="C26:N26" si="2">SUM(C23:C25)</f>
        <v>0</v>
      </c>
      <c r="D26" s="44">
        <f t="shared" si="2"/>
        <v>11272.24</v>
      </c>
      <c r="E26" s="44">
        <f t="shared" si="2"/>
        <v>11288.696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22560.936000000002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C20-C26</f>
        <v>0</v>
      </c>
      <c r="D28" s="47">
        <f t="shared" si="3"/>
        <v>-12262.24</v>
      </c>
      <c r="E28" s="47">
        <f t="shared" si="3"/>
        <v>1194.3040000000001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SUM(C28:O28)</f>
        <v>-11067.936</v>
      </c>
    </row>
    <row r="30" spans="2:16" x14ac:dyDescent="0.45">
      <c r="B30" s="62" t="s">
        <v>37</v>
      </c>
      <c r="C30" s="54"/>
      <c r="D30" s="54">
        <v>880</v>
      </c>
      <c r="E30" s="54">
        <v>924</v>
      </c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1804</v>
      </c>
    </row>
    <row r="31" spans="2:16" x14ac:dyDescent="0.45">
      <c r="B31" s="62" t="s">
        <v>38</v>
      </c>
      <c r="C31" s="54"/>
      <c r="D31" s="54">
        <v>429.12</v>
      </c>
      <c r="E31" s="54">
        <v>445.57600000000002</v>
      </c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874.69600000000003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8" t="s">
        <v>23</v>
      </c>
      <c r="C2" s="69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650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7" customHeight="1" x14ac:dyDescent="0.45">
      <c r="B2" s="70" t="s">
        <v>33</v>
      </c>
      <c r="C2" s="70"/>
    </row>
    <row r="3" spans="2:3" ht="17" customHeight="1" x14ac:dyDescent="0.45">
      <c r="B3" s="38" t="s">
        <v>34</v>
      </c>
      <c r="C3" s="39">
        <f>'2025'!P28</f>
        <v>-11067.936</v>
      </c>
    </row>
    <row r="4" spans="2:3" ht="17" customHeight="1" x14ac:dyDescent="0.45">
      <c r="B4" s="38" t="s">
        <v>39</v>
      </c>
      <c r="C4" s="40">
        <f>'2025'!P12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2025-04-08T20:12:08Z</dcterms:modified>
</cp:coreProperties>
</file>