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29EFA7A-B314-4611-952E-56D38CA170E0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7"/>
  <c r="D17" i="17"/>
  <c r="D19" i="17" s="1"/>
  <c r="C25" i="17"/>
  <c r="C4" i="13"/>
  <c r="N25" i="17"/>
  <c r="G25" i="17"/>
  <c r="F25" i="17"/>
  <c r="P24" i="17"/>
  <c r="M25" i="17"/>
  <c r="L25" i="17"/>
  <c r="K25" i="17"/>
  <c r="J25" i="17"/>
  <c r="I25" i="17"/>
  <c r="H25" i="17"/>
  <c r="E25" i="17"/>
  <c r="D25" i="17"/>
  <c r="P22" i="17"/>
  <c r="P18" i="17"/>
  <c r="N19" i="17"/>
  <c r="M19" i="17"/>
  <c r="L19" i="17"/>
  <c r="K19" i="17"/>
  <c r="J19" i="17"/>
  <c r="I19" i="17"/>
  <c r="H19" i="17"/>
  <c r="G19" i="17"/>
  <c r="G27" i="17" s="1"/>
  <c r="F19" i="17"/>
  <c r="F27" i="17" s="1"/>
  <c r="E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J25" i="16"/>
  <c r="P24" i="16"/>
  <c r="N23" i="16"/>
  <c r="N25" i="16" s="1"/>
  <c r="M23" i="16"/>
  <c r="M25" i="16" s="1"/>
  <c r="L23" i="16"/>
  <c r="L25" i="16" s="1"/>
  <c r="K23" i="16"/>
  <c r="K25" i="16" s="1"/>
  <c r="J23" i="16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N27" i="16" s="1"/>
  <c r="K19" i="16"/>
  <c r="F19" i="16"/>
  <c r="C19" i="16"/>
  <c r="P18" i="16"/>
  <c r="N17" i="16"/>
  <c r="M17" i="16"/>
  <c r="M19" i="16" s="1"/>
  <c r="L17" i="16"/>
  <c r="L19" i="16" s="1"/>
  <c r="L27" i="16" s="1"/>
  <c r="K17" i="16"/>
  <c r="J17" i="16"/>
  <c r="J19" i="16" s="1"/>
  <c r="J27" i="16" s="1"/>
  <c r="I17" i="16"/>
  <c r="I19" i="16" s="1"/>
  <c r="I27" i="16" s="1"/>
  <c r="H17" i="16"/>
  <c r="H19" i="16" s="1"/>
  <c r="G17" i="16"/>
  <c r="G19" i="16" s="1"/>
  <c r="F17" i="16"/>
  <c r="E17" i="16"/>
  <c r="E19" i="16" s="1"/>
  <c r="D17" i="16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D24" i="15"/>
  <c r="N23" i="15"/>
  <c r="M23" i="15"/>
  <c r="M24" i="15" s="1"/>
  <c r="L23" i="15"/>
  <c r="L24" i="15" s="1"/>
  <c r="L26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C23" i="15"/>
  <c r="C24" i="15" s="1"/>
  <c r="P22" i="15"/>
  <c r="L19" i="15"/>
  <c r="D19" i="15"/>
  <c r="D26" i="15" s="1"/>
  <c r="P18" i="15"/>
  <c r="N17" i="15"/>
  <c r="N19" i="15" s="1"/>
  <c r="N26" i="15" s="1"/>
  <c r="M17" i="15"/>
  <c r="M19" i="15" s="1"/>
  <c r="L17" i="15"/>
  <c r="K17" i="15"/>
  <c r="K19" i="15" s="1"/>
  <c r="K26" i="15" s="1"/>
  <c r="J17" i="15"/>
  <c r="J19" i="15" s="1"/>
  <c r="I17" i="15"/>
  <c r="I19" i="15" s="1"/>
  <c r="I26" i="15" s="1"/>
  <c r="H17" i="15"/>
  <c r="H19" i="15" s="1"/>
  <c r="H26" i="15" s="1"/>
  <c r="G17" i="15"/>
  <c r="G19" i="15" s="1"/>
  <c r="F17" i="15"/>
  <c r="F19" i="15" s="1"/>
  <c r="E17" i="15"/>
  <c r="E19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6" i="15" l="1"/>
  <c r="N27" i="17"/>
  <c r="H27" i="17"/>
  <c r="P8" i="15"/>
  <c r="E27" i="16"/>
  <c r="M27" i="16"/>
  <c r="P25" i="16"/>
  <c r="I27" i="17"/>
  <c r="G26" i="15"/>
  <c r="P8" i="16"/>
  <c r="P17" i="16"/>
  <c r="E26" i="15"/>
  <c r="M26" i="15"/>
  <c r="G27" i="16"/>
  <c r="H27" i="16"/>
  <c r="J27" i="17"/>
  <c r="D27" i="17"/>
  <c r="L27" i="17"/>
  <c r="E27" i="17"/>
  <c r="M27" i="17"/>
  <c r="P8" i="17"/>
  <c r="K27" i="17"/>
  <c r="J26" i="15"/>
  <c r="P24" i="15"/>
  <c r="P19" i="16"/>
  <c r="P19" i="15"/>
  <c r="C26" i="15"/>
  <c r="P26" i="15" s="1"/>
  <c r="F27" i="16"/>
  <c r="K27" i="16"/>
  <c r="D19" i="16"/>
  <c r="D27" i="16" s="1"/>
  <c r="C27" i="16"/>
  <c r="P23" i="16"/>
  <c r="P17" i="15"/>
  <c r="P23" i="15"/>
  <c r="P27" i="16" l="1"/>
  <c r="C23" i="17"/>
  <c r="C17" i="17"/>
  <c r="C19" i="17" l="1"/>
  <c r="P17" i="17"/>
  <c r="P25" i="17"/>
  <c r="P23" i="17"/>
  <c r="P19" i="17" l="1"/>
  <c r="C27" i="17"/>
  <c r="P27" i="17" s="1"/>
  <c r="C3" i="13" s="1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<sst xmlns="http://schemas.openxmlformats.org/spreadsheetml/2006/main" count="110" uniqueCount="42">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</sst>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6F43-8807-47C3-BD26-797A1AF1FE58}">
  <dimension ref="B1:P27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C11*Params!$C$6*(1-Params!$C$3)-Params!$C$4</f>
        <v>10247.4</v>
      </c>
      <c r="D17" s="9">
        <f>D11*Params!$C$6*(1-Params!$C$3)-Params!$C$4</f>
        <v>9309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19556.400000000001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10247.4</v>
      </c>
      <c r="D19" s="25">
        <f t="shared" si="1"/>
        <v>9309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19556.400000000001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5463.62</v>
      </c>
      <c r="D22" s="9">
        <v>5463.62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10927.24</v>
      </c>
    </row>
    <row r="23" spans="2:16" x14ac:dyDescent="0.3">
      <c r="B23" s="8" t="s">
        <v>8</v>
      </c>
      <c r="C23" s="9">
        <f>1142.72+2142.6</f>
        <v>3285.3199999999997</v>
      </c>
      <c r="D23" s="9">
        <f>1142.72+2137.47</f>
        <v>3280.1899999999996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6565.5099999999993</v>
      </c>
    </row>
    <row r="24" spans="2:16" x14ac:dyDescent="0.3">
      <c r="B24" s="60" t="s">
        <v>39</v>
      </c>
      <c r="C24" s="61">
        <v>28.34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28.34</v>
      </c>
    </row>
    <row r="25" spans="2:16" x14ac:dyDescent="0.3">
      <c r="B25" s="7" t="s">
        <v>3</v>
      </c>
      <c r="C25" s="40">
        <f>SUM(C22:C24)</f>
        <v>8777.2799999999988</v>
      </c>
      <c r="D25" s="40">
        <f>SUM(D22:D23)</f>
        <v>8743.81</v>
      </c>
      <c r="E25" s="40">
        <f>SUM(E22:E23)</f>
        <v>0</v>
      </c>
      <c r="F25" s="40">
        <f t="shared" ref="F25:N25" si="2">SUM(F22:F24)</f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17521.089999999997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1470.1200000000008</v>
      </c>
      <c r="D27" s="44">
        <f t="shared" si="3"/>
        <v>565.19000000000051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2035.3100000000013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'2023'!P26+'2024'!P27+'2025'!P27</f>
        <v>-5146.8999999999996</v>
      </c>
    </row>
    <row r="4" spans="2:3" ht="16.95" customHeight="1" x14ac:dyDescent="0.3">
      <c r="B4" s="34" t="s">
        <v>26</v>
      </c>
      <c r="C4" s="36">
        <f>'2023'!P12+'2024'!P12+'2025'!P12</f>
        <v>29</v>
      </c>
    </row>
    <row r="5" spans="2:3" x14ac:dyDescent="0.3">
      <c r="B5" t="s">
        <v>41</v>
      </c>
      <c r="C5">
        <f>(24*1)+(2.08*2)-C4</f>
        <v>-0.83999999999999986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2025-03-06T00:37:31Z</dcterms:modified>
</cp:coreProperties>
</file>