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840701A1-3914-4FFC-9CE2-1FC25E191F7B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7"/>
  <c r="D17" i="17"/>
  <c r="D19" i="17" s="1"/>
  <c r="N25" i="17"/>
  <c r="M25" i="17"/>
  <c r="G25" i="17"/>
  <c r="F25" i="17"/>
  <c r="E25" i="17"/>
  <c r="P24" i="17"/>
  <c r="L25" i="17"/>
  <c r="K25" i="17"/>
  <c r="J25" i="17"/>
  <c r="I25" i="17"/>
  <c r="H25" i="17"/>
  <c r="D25" i="17"/>
  <c r="P22" i="17"/>
  <c r="I19" i="17"/>
  <c r="I27" i="17" s="1"/>
  <c r="P18" i="17"/>
  <c r="N19" i="17"/>
  <c r="M19" i="17"/>
  <c r="M27" i="17" s="1"/>
  <c r="L19" i="17"/>
  <c r="K19" i="17"/>
  <c r="J19" i="17"/>
  <c r="H19" i="17"/>
  <c r="H27" i="17" s="1"/>
  <c r="G19" i="17"/>
  <c r="G27" i="17" s="1"/>
  <c r="F19" i="17"/>
  <c r="E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H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D19" i="16"/>
  <c r="P18" i="16"/>
  <c r="N17" i="16"/>
  <c r="N19" i="16" s="1"/>
  <c r="N27" i="16" s="1"/>
  <c r="M17" i="16"/>
  <c r="M19" i="16" s="1"/>
  <c r="L17" i="16"/>
  <c r="L19" i="16" s="1"/>
  <c r="K17" i="16"/>
  <c r="K19" i="16" s="1"/>
  <c r="J17" i="16"/>
  <c r="J19" i="16" s="1"/>
  <c r="I17" i="16"/>
  <c r="I19" i="16" s="1"/>
  <c r="I27" i="16" s="1"/>
  <c r="H17" i="16"/>
  <c r="H19" i="16" s="1"/>
  <c r="H27" i="16" s="1"/>
  <c r="G17" i="16"/>
  <c r="G19" i="16" s="1"/>
  <c r="F17" i="16"/>
  <c r="F19" i="16" s="1"/>
  <c r="F27" i="16" s="1"/>
  <c r="E17" i="16"/>
  <c r="E19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L25" i="15"/>
  <c r="D25" i="15"/>
  <c r="E24" i="15"/>
  <c r="P24" i="15" s="1"/>
  <c r="N23" i="15"/>
  <c r="N25" i="15" s="1"/>
  <c r="M23" i="15"/>
  <c r="M25" i="15" s="1"/>
  <c r="L23" i="15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C23" i="15"/>
  <c r="C25" i="15" s="1"/>
  <c r="P22" i="15"/>
  <c r="L19" i="15"/>
  <c r="D19" i="15"/>
  <c r="D27" i="15" s="1"/>
  <c r="P18" i="15"/>
  <c r="N17" i="15"/>
  <c r="N19" i="15" s="1"/>
  <c r="M17" i="15"/>
  <c r="M19" i="15" s="1"/>
  <c r="L17" i="15"/>
  <c r="K17" i="15"/>
  <c r="K19" i="15" s="1"/>
  <c r="J17" i="15"/>
  <c r="J19" i="15" s="1"/>
  <c r="J27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7" i="15" l="1"/>
  <c r="G27" i="15"/>
  <c r="P8" i="16"/>
  <c r="P17" i="16"/>
  <c r="K27" i="16"/>
  <c r="J27" i="17"/>
  <c r="K27" i="15"/>
  <c r="L27" i="17"/>
  <c r="P8" i="15"/>
  <c r="M27" i="15"/>
  <c r="P17" i="15"/>
  <c r="L27" i="15"/>
  <c r="E27" i="15"/>
  <c r="P23" i="15"/>
  <c r="F27" i="15"/>
  <c r="N27" i="15"/>
  <c r="G27" i="16"/>
  <c r="N27" i="17"/>
  <c r="K27" i="17"/>
  <c r="D27" i="17"/>
  <c r="E27" i="17"/>
  <c r="F27" i="17"/>
  <c r="P8" i="17"/>
  <c r="E27" i="16"/>
  <c r="M27" i="16"/>
  <c r="P25" i="16"/>
  <c r="D27" i="16"/>
  <c r="P25" i="15"/>
  <c r="H27" i="15"/>
  <c r="J27" i="16"/>
  <c r="L27" i="16"/>
  <c r="C19" i="15"/>
  <c r="C19" i="16"/>
  <c r="P23" i="16"/>
  <c r="P19" i="16" l="1"/>
  <c r="C27" i="16"/>
  <c r="P27" i="16" s="1"/>
  <c r="P19" i="15"/>
  <c r="C27" i="15"/>
  <c r="P27" i="15" s="1"/>
  <c r="C3" i="13" l="1"/>
  <c r="C23" i="17"/>
  <c r="C17" i="17"/>
  <c r="C19" i="17" l="1"/>
  <c r="P17" i="17"/>
  <c r="C25" i="17"/>
  <c r="P25" i="17" s="1"/>
  <c r="P23" i="17"/>
  <c r="C27" i="17" l="1"/>
  <c r="P27" i="17" s="1"/>
  <c r="P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<sst xmlns="http://schemas.openxmlformats.org/spreadsheetml/2006/main" count="110" uniqueCount="41">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</sst>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D36" sqref="D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C038-008B-41B6-A502-38FF5F6F9AD4}">
  <dimension ref="B1:P27"/>
  <sheetViews>
    <sheetView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3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3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4AA3-F0B7-482C-9DFA-7E8FF008E6F7}">
  <dimension ref="B1:P27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8425.8000000000011</v>
      </c>
      <c r="D17" s="9">
        <f>D11*Params!$C$5*(1-Params!$C$3)-Params!$C$4</f>
        <v>7653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16078.800000000001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8425.8000000000011</v>
      </c>
      <c r="D19" s="25">
        <f t="shared" si="1"/>
        <v>7653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16078.800000000001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4871.84</v>
      </c>
      <c r="D22" s="9">
        <v>4871.84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9743.68</v>
      </c>
    </row>
    <row r="23" spans="2:16" x14ac:dyDescent="0.3">
      <c r="B23" s="8" t="s">
        <v>8</v>
      </c>
      <c r="C23" s="9">
        <f>921.25+1561.46</f>
        <v>2482.71</v>
      </c>
      <c r="D23" s="9">
        <f>921.25+1550.93</f>
        <v>2472.1800000000003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4954.8900000000003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7354.55</v>
      </c>
      <c r="D25" s="40">
        <f t="shared" si="2"/>
        <v>7344.02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14698.57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1071.2500000000009</v>
      </c>
      <c r="D27" s="44">
        <f t="shared" si="3"/>
        <v>308.97999999999956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1380.2300000000005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-3515.7399999999943</v>
      </c>
    </row>
    <row r="4" spans="2:3" ht="16.95" customHeight="1" x14ac:dyDescent="0.3">
      <c r="B4" s="34" t="s">
        <v>26</v>
      </c>
      <c r="C4" s="36">
        <f>SUM('2023'!P12)+('2024'!P12)</f>
        <v>48</v>
      </c>
    </row>
    <row r="5" spans="2:3" x14ac:dyDescent="0.3">
      <c r="B5" t="s">
        <v>40</v>
      </c>
      <c r="C5">
        <f>(2.08*26)-C4-2</f>
        <v>4.0799999999999983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2025-03-06T00:16:51Z</dcterms:modified>
</cp:coreProperties>
</file>