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8_{D0821781-44CD-4ECC-BAE9-84BB6D379CFD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C4" i="13"/>
  <c r="C3" i="13"/>
  <c r="C25" i="17"/>
  <c r="N27" i="17"/>
  <c r="M27" i="17"/>
  <c r="H27" i="17"/>
  <c r="G27" i="17"/>
  <c r="F27" i="17"/>
  <c r="E27" i="17"/>
  <c r="P22" i="17"/>
  <c r="G19" i="17"/>
  <c r="P18" i="17"/>
  <c r="N19" i="17"/>
  <c r="N29" i="17" s="1"/>
  <c r="M19" i="17"/>
  <c r="L19" i="17"/>
  <c r="K19" i="17"/>
  <c r="J19" i="17"/>
  <c r="I19" i="17"/>
  <c r="H19" i="17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C26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P24" i="16" s="1"/>
  <c r="N23" i="16"/>
  <c r="N25" i="16" s="1"/>
  <c r="M23" i="16"/>
  <c r="L23" i="16"/>
  <c r="K23" i="16"/>
  <c r="J23" i="16"/>
  <c r="I23" i="16"/>
  <c r="H23" i="16"/>
  <c r="H25" i="16" s="1"/>
  <c r="H27" i="16" s="1"/>
  <c r="G23" i="16"/>
  <c r="G25" i="16" s="1"/>
  <c r="G27" i="16" s="1"/>
  <c r="F23" i="16"/>
  <c r="E23" i="16"/>
  <c r="D23" i="16"/>
  <c r="C23" i="16"/>
  <c r="P22" i="16"/>
  <c r="H19" i="16"/>
  <c r="C19" i="16"/>
  <c r="P18" i="16"/>
  <c r="N17" i="16"/>
  <c r="N19" i="16" s="1"/>
  <c r="M17" i="16"/>
  <c r="M19" i="16" s="1"/>
  <c r="L17" i="16"/>
  <c r="L19" i="16" s="1"/>
  <c r="K17" i="16"/>
  <c r="K19" i="16" s="1"/>
  <c r="J17" i="16"/>
  <c r="J19" i="16" s="1"/>
  <c r="I17" i="16"/>
  <c r="I19" i="16" s="1"/>
  <c r="H17" i="16"/>
  <c r="G17" i="16"/>
  <c r="G19" i="16" s="1"/>
  <c r="F17" i="16"/>
  <c r="F19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6" i="15" s="1"/>
  <c r="N27" i="15" s="1"/>
  <c r="P27" i="15" s="1"/>
  <c r="P33" i="15"/>
  <c r="P32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N24" i="15"/>
  <c r="M24" i="15"/>
  <c r="L24" i="15"/>
  <c r="K24" i="15"/>
  <c r="P24" i="15" s="1"/>
  <c r="N23" i="15"/>
  <c r="M23" i="15"/>
  <c r="L23" i="15"/>
  <c r="K23" i="15"/>
  <c r="P22" i="15"/>
  <c r="L19" i="15"/>
  <c r="K19" i="15"/>
  <c r="J19" i="15"/>
  <c r="J30" i="15" s="1"/>
  <c r="I19" i="15"/>
  <c r="H19" i="15"/>
  <c r="G19" i="15"/>
  <c r="F19" i="15"/>
  <c r="E19" i="15"/>
  <c r="E30" i="15" s="1"/>
  <c r="D19" i="15"/>
  <c r="D30" i="15" s="1"/>
  <c r="C19" i="15"/>
  <c r="P18" i="15"/>
  <c r="N17" i="15"/>
  <c r="N19" i="15" s="1"/>
  <c r="M17" i="15"/>
  <c r="M19" i="15" s="1"/>
  <c r="L17" i="15"/>
  <c r="K17" i="15"/>
  <c r="P14" i="15"/>
  <c r="P13" i="15"/>
  <c r="P12" i="15"/>
  <c r="P11" i="15"/>
  <c r="N8" i="15"/>
  <c r="M8" i="15"/>
  <c r="L8" i="15"/>
  <c r="K8" i="15"/>
  <c r="J8" i="15"/>
  <c r="I8" i="15"/>
  <c r="P7" i="15"/>
  <c r="P6" i="15"/>
  <c r="P19" i="15" l="1"/>
  <c r="P26" i="15"/>
  <c r="P17" i="15"/>
  <c r="F30" i="15"/>
  <c r="P23" i="16"/>
  <c r="G30" i="15"/>
  <c r="K25" i="15"/>
  <c r="K28" i="15" s="1"/>
  <c r="K30" i="15" s="1"/>
  <c r="I25" i="16"/>
  <c r="I27" i="16" s="1"/>
  <c r="I29" i="16" s="1"/>
  <c r="P8" i="15"/>
  <c r="H30" i="15"/>
  <c r="L25" i="15"/>
  <c r="L28" i="15" s="1"/>
  <c r="L30" i="15" s="1"/>
  <c r="P8" i="16"/>
  <c r="G29" i="16"/>
  <c r="H29" i="16"/>
  <c r="I30" i="15"/>
  <c r="P26" i="16"/>
  <c r="M29" i="17"/>
  <c r="E29" i="17"/>
  <c r="F29" i="17"/>
  <c r="G29" i="17"/>
  <c r="H29" i="17"/>
  <c r="P8" i="17"/>
  <c r="K27" i="17"/>
  <c r="K29" i="17" s="1"/>
  <c r="D27" i="17"/>
  <c r="D29" i="17" s="1"/>
  <c r="L27" i="17"/>
  <c r="L29" i="17" s="1"/>
  <c r="I27" i="17"/>
  <c r="I29" i="17" s="1"/>
  <c r="J27" i="17"/>
  <c r="J29" i="17" s="1"/>
  <c r="P25" i="17"/>
  <c r="N27" i="16"/>
  <c r="N29" i="16" s="1"/>
  <c r="K27" i="16"/>
  <c r="K29" i="16" s="1"/>
  <c r="P19" i="16"/>
  <c r="F27" i="16"/>
  <c r="F29" i="16"/>
  <c r="C30" i="15"/>
  <c r="P23" i="15"/>
  <c r="M25" i="15"/>
  <c r="M28" i="15" s="1"/>
  <c r="J25" i="16"/>
  <c r="J27" i="16" s="1"/>
  <c r="J29" i="16" s="1"/>
  <c r="N25" i="15"/>
  <c r="N28" i="15" s="1"/>
  <c r="N30" i="15" s="1"/>
  <c r="C25" i="16"/>
  <c r="K25" i="16"/>
  <c r="D25" i="16"/>
  <c r="D27" i="16" s="1"/>
  <c r="D29" i="16" s="1"/>
  <c r="L25" i="16"/>
  <c r="L27" i="16" s="1"/>
  <c r="L29" i="16" s="1"/>
  <c r="C27" i="16"/>
  <c r="P17" i="16"/>
  <c r="E25" i="16"/>
  <c r="E27" i="16" s="1"/>
  <c r="E29" i="16" s="1"/>
  <c r="M25" i="16"/>
  <c r="M27" i="16" s="1"/>
  <c r="M29" i="16" s="1"/>
  <c r="F25" i="16"/>
  <c r="P28" i="15" l="1"/>
  <c r="M30" i="15"/>
  <c r="P30" i="15" s="1"/>
  <c r="C29" i="16"/>
  <c r="P29" i="16" s="1"/>
  <c r="P27" i="16"/>
  <c r="P25" i="15"/>
  <c r="P25" i="16"/>
  <c r="C26" i="17" l="1"/>
  <c r="P26" i="17" s="1"/>
  <c r="C24" i="17"/>
  <c r="P24" i="17" s="1"/>
  <c r="C23" i="17"/>
  <c r="C17" i="17"/>
  <c r="C19" i="17" l="1"/>
  <c r="P17" i="17"/>
  <c r="P23" i="17"/>
  <c r="C27" i="17"/>
  <c r="P27" i="17" s="1"/>
  <c r="P19" i="17" l="1"/>
  <c r="C29" i="17"/>
  <c r="P2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<sst xmlns="http://schemas.openxmlformats.org/spreadsheetml/2006/main" count="121" uniqueCount="48">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</sst>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opLeftCell="A5" workbookViewId="0">
      <selection activeCell="L33" sqref="L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A50E-FE3D-4207-BF54-943B670B646A}">
  <dimension ref="B1:R31"/>
  <sheetViews>
    <sheetView workbookViewId="0">
      <selection activeCell="C26" sqref="C26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71"/>
      <c r="O6" s="53"/>
      <c r="P6" s="79">
        <f>SUM(C6:N6)</f>
        <v>20</v>
      </c>
    </row>
    <row r="7" spans="2:16" ht="15" customHeight="1" x14ac:dyDescent="0.3">
      <c r="B7" s="10" t="s">
        <v>31</v>
      </c>
      <c r="C7" s="11">
        <v>20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3"/>
      <c r="P7" s="79">
        <f>SUM(C7:N7)</f>
        <v>20</v>
      </c>
    </row>
    <row r="8" spans="2:16" ht="15" customHeight="1" x14ac:dyDescent="0.3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0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P11" s="79">
        <f>SUM(C11:N11)</f>
        <v>20</v>
      </c>
    </row>
    <row r="12" spans="2:16" ht="15" customHeight="1" x14ac:dyDescent="0.3">
      <c r="B12" s="10" t="s">
        <v>25</v>
      </c>
      <c r="C12" s="61">
        <v>2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79">
        <f>SUM(C12:N12)</f>
        <v>2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13218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"/>
      <c r="P17" s="45">
        <f>SUM(C17:N17)</f>
        <v>13218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13218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13218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6433.3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5">
        <f t="shared" ref="P22:P27" si="2">SUM(C22:N22)</f>
        <v>6433.3</v>
      </c>
    </row>
    <row r="23" spans="2:18" s="76" customFormat="1" x14ac:dyDescent="0.3">
      <c r="B23" s="73" t="s">
        <v>41</v>
      </c>
      <c r="C23" s="77">
        <f>(8031/5)*(1-9.7%)</f>
        <v>1450.3986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4"/>
      <c r="P23" s="75">
        <f t="shared" si="2"/>
        <v>1450.3986</v>
      </c>
    </row>
    <row r="24" spans="2:18" x14ac:dyDescent="0.3">
      <c r="B24" s="12" t="s">
        <v>42</v>
      </c>
      <c r="C24" s="13">
        <f>(8031/5)*9.7%</f>
        <v>155.80139999999997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5">
        <f t="shared" si="2"/>
        <v>155.80139999999997</v>
      </c>
    </row>
    <row r="25" spans="2:18" ht="15" customHeight="1" x14ac:dyDescent="0.3">
      <c r="B25" s="66" t="s">
        <v>36</v>
      </c>
      <c r="C25" s="13">
        <f>C23*0.02</f>
        <v>29.007971999999999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5">
        <f t="shared" si="2"/>
        <v>29.007971999999999</v>
      </c>
    </row>
    <row r="26" spans="2:18" ht="15" customHeight="1" x14ac:dyDescent="0.3">
      <c r="B26" s="10" t="s">
        <v>9</v>
      </c>
      <c r="C26" s="11">
        <f>1686.5+3543.63</f>
        <v>5230.13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5">
        <f t="shared" si="2"/>
        <v>5230.13</v>
      </c>
    </row>
    <row r="27" spans="2:18" ht="15" customHeight="1" x14ac:dyDescent="0.3">
      <c r="B27" s="8" t="s">
        <v>3</v>
      </c>
      <c r="C27" s="9">
        <f t="shared" ref="C27:N27" si="3">SUM(C22:C26)</f>
        <v>13298.637972</v>
      </c>
      <c r="D27" s="9">
        <f t="shared" si="3"/>
        <v>0</v>
      </c>
      <c r="E27" s="9">
        <f t="shared" si="3"/>
        <v>0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13298.637972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4">+C19-C27</f>
        <v>-80.637972000000445</v>
      </c>
      <c r="D29" s="41">
        <f t="shared" si="4"/>
        <v>0</v>
      </c>
      <c r="E29" s="41">
        <f t="shared" si="4"/>
        <v>0</v>
      </c>
      <c r="F29" s="41">
        <f t="shared" si="4"/>
        <v>0</v>
      </c>
      <c r="G29" s="41">
        <f t="shared" si="4"/>
        <v>0</v>
      </c>
      <c r="H29" s="41">
        <f t="shared" si="4"/>
        <v>0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-80.637972000000445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'2023'!P30+'2024'!P29+'2025'!P29</f>
        <v>-229.07894867997402</v>
      </c>
    </row>
    <row r="4" spans="2:3" ht="22.05" customHeight="1" x14ac:dyDescent="0.3">
      <c r="B4" s="69" t="s">
        <v>43</v>
      </c>
      <c r="C4" s="70">
        <f>'2023'!P12+'2024'!P12+'2025'!P12</f>
        <v>21</v>
      </c>
    </row>
    <row r="5" spans="2:3" x14ac:dyDescent="0.3">
      <c r="B5" t="s">
        <v>47</v>
      </c>
      <c r="C5">
        <f>(4*2.08)+(13*1)-C4</f>
        <v>0.32000000000000028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2025-02-06T14:11:59Z</dcterms:modified>
</cp:coreProperties>
</file>