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18F8F577-A0B1-4A75-9ECC-B077C6FAB686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4" r:id="rId1"/>
    <x:sheet name="Params" sheetId="10" r:id="rId2"/>
    <x:sheet name="Synthése" sheetId="13" r:id="rId3"/>
  </x:sheets>
  <x:definedNames>
    <x:definedName name="AOUT" localSheetId="0">'2024'!#REF!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'2024'!#REF!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'2024'!$D$3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'2024'!#REF!</x:definedName>
    <x:definedName name="FEVRIER">#REF!</x:definedName>
    <x:definedName name="FRAIS_KM" localSheetId="0">'2024'!$B$30</x:definedName>
    <x:definedName name="JANVIER" localSheetId="0">'2024'!#REF!</x:definedName>
    <x:definedName name="JANVIER">#REF!</x:definedName>
    <x:definedName name="JUILLET" localSheetId="0">'2024'!#REF!</x:definedName>
    <x:definedName name="JUILLET">#REF!</x:definedName>
    <x:definedName name="JUIN" localSheetId="0">'2024'!#REF!</x:definedName>
    <x:definedName name="JUIN">#REF!</x:definedName>
    <x:definedName name="MAI" localSheetId="0">'2024'!#REF!</x:definedName>
    <x:definedName name="MAI">#REF!</x:definedName>
    <x:definedName name="MARS" localSheetId="0">'2024'!#REF!</x:definedName>
    <x:definedName name="MARS">#REF!</x:definedName>
    <x:definedName name="MOIS" localSheetId="0">'2024'!$B$3</x:definedName>
    <x:definedName name="MOIS">#REF!</x:definedName>
    <x:definedName name="NOMBRE_KM" localSheetId="0">'2024'!$B$29</x:definedName>
    <x:definedName name="NOVEMBRE" localSheetId="0">'2024'!$C$3</x:definedName>
    <x:definedName name="NOVEMBRE">#REF!</x:definedName>
    <x:definedName name="OCTOBRE" localSheetId="0">'2024'!#REF!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'2024'!#REF!</x:definedName>
    <x:definedName name="SEPTEMBRE">#REF!</x:definedName>
    <x:definedName name="SOLDE" localSheetId="0">'2024'!$B$27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KM" localSheetId="0">'2024'!$B$24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'2024'!$F$3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<sst xmlns="http://schemas.openxmlformats.org/spreadsheetml/2006/main" count="35" uniqueCount="34">
  <si>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</si>
  <si>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</si>
  <si>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</si>
  <si>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</si>
  <si>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</si>
  <si>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</si>
  <si>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</si>
  <si>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</si>
  <si>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</si>
  <si>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</si>
  <si>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</si>
  <si>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</si>
  <si>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</si>
  <si>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</si>
  <si>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</si>
  <si>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</si>
  <si>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</si>
  <si>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</si>
  <si>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</si>
  <si>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</si>
  <si>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</si>
  <si>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</si>
  <si>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</si>
  <si>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</si>
  <si>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</si>
  <si>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</si>
  <si>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</si>
  <si>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</si>
  <si>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</si>
  <si>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</si>
  <si>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</si>
  <si>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(Novembre 2024)</t>
  </si>
  <si>
    <t>Frais KM annuel à payer</t>
  </si>
  <si>
    <t>Régularisation Frais KM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</si>
</sst>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F33"/>
  <x:sheetViews>
    <x:sheetView tabSelected="1" topLeftCell="B1" workbookViewId="0">
      <x:selection activeCell="D30" sqref="D30"/>
    </x:sheetView>
  </x:sheetViews>
  <x:sheetFormatPr baseColWidth="10" defaultRowHeight="14.4"/>
  <x:cols>
    <x:col min="1" max="1" width="3" customWidth="1"/>
    <x:col min="2" max="2" width="28" customWidth="1"/>
    <x:col min="4" max="4" width="20.21875" bestFit="1" customWidth="1"/>
    <x:col min="5" max="5" width="4" customWidth="1"/>
    <x:col min="6" max="6" width="11" style="47" customWidth="1"/>
  </x:cols>
  <x:sheetData>
    <x:row r="1">
      <x:c r="B1" s="63" t="s">
        <x:v>9</x:v>
      </x:c>
    </x:row>
    <x:row r="2">
      <x:c r="B2" s="64"/>
      <x:c r="C2" s="2"/>
      <x:c r="D2" s="2"/>
      <x:c r="F2" s="3"/>
    </x:row>
    <x:row r="3">
      <x:c r="B3" s="13" t="s">
        <x:v>5</x:v>
      </x:c>
      <x:c r="C3" s="13" t="s">
        <x:v>10</x:v>
      </x:c>
      <x:c r="D3" s="13" t="s">
        <x:v>11</x:v>
      </x:c>
      <x:c r="E3" s="1"/>
      <x:c r="F3" s="13" t="s">
        <x:v>4</x:v>
      </x:c>
    </x:row>
    <x:row r="4">
      <x:c r="B4" s="31"/>
      <x:c r="C4" s="16"/>
      <x:c r="D4" s="16"/>
      <x:c r="E4" s="1"/>
      <x:c r="F4" s="55"/>
    </x:row>
    <x:row r="5">
      <x:c r="B5" s="17" t="s">
        <x:v>19</x:v>
      </x:c>
      <x:c r="C5" s="19"/>
      <x:c r="D5" s="20"/>
      <x:c r="E5" s="1"/>
      <x:c r="F5" s="48"/>
    </x:row>
    <x:row r="6">
      <x:c r="B6" s="9" t="s">
        <x:v>20</x:v>
      </x:c>
      <x:c r="C6" s="36">
        <x:v>19</x:v>
      </x:c>
      <x:c r="D6" s="36">
        <x:v>19</x:v>
      </x:c>
      <x:c r="E6" s="35"/>
      <x:c r="F6" s="56">
        <x:f>SUM(C6:D6)</x:f>
        <x:v>19</x:v>
      </x:c>
    </x:row>
    <x:row r="7">
      <x:c r="B7" s="9" t="s">
        <x:v>21</x:v>
      </x:c>
      <x:c r="C7" s="36">
        <x:v>18</x:v>
      </x:c>
      <x:c r="D7" s="36">
        <x:v>20</x:v>
      </x:c>
      <x:c r="E7" s="35"/>
      <x:c r="F7" s="56">
        <x:f>SUM(C7:D7)</x:f>
        <x:v>18</x:v>
      </x:c>
    </x:row>
    <x:row r="8">
      <x:c r="B8" s="18" t="s">
        <x:v>22</x:v>
      </x:c>
      <x:c r="C8" s="62">
        <x:f>C7-C6</x:f>
      </x:c>
      <x:c r="D8" s="62">
        <x:f>D7-D6</x:f>
      </x:c>
      <x:c r="E8" s="35"/>
      <x:c r="F8" s="56">
        <x:f>SUM(C8:D8)</x:f>
        <x:v>-1</x:v>
      </x:c>
    </x:row>
    <x:row r="9">
      <x:c r="B9" s="31"/>
      <x:c r="C9" s="21"/>
      <x:c r="D9" s="21"/>
      <x:c r="E9" s="1"/>
      <x:c r="F9" s="55"/>
    </x:row>
    <x:row r="10">
      <x:c r="B10" s="14" t="s">
        <x:v>18</x:v>
      </x:c>
      <x:c r="C10" s="15"/>
      <x:c r="D10" s="22"/>
      <x:c r="F10" s="49"/>
    </x:row>
    <x:row r="11">
      <x:c r="B11" s="9" t="s">
        <x:v>14</x:v>
      </x:c>
      <x:c r="C11" s="11">
        <x:v>18.5</x:v>
      </x:c>
      <x:c r="D11" s="11">
        <x:v>20.5</x:v>
      </x:c>
      <x:c r="F11" s="57">
        <x:f>SUM(C11:D11)</x:f>
        <x:v>18.5</x:v>
      </x:c>
    </x:row>
    <x:row r="12">
      <x:c r="B12" s="9" t="s">
        <x:v>16</x:v>
      </x:c>
      <x:c r="C12" s="12"/>
      <x:c r="D12" s="12">
        <x:v>0.5</x:v>
      </x:c>
      <x:c r="F12" s="57">
        <x:f>SUM(C12:D12)</x:f>
        <x:v>0</x:v>
      </x:c>
    </x:row>
    <x:row r="13">
      <x:c r="B13" s="9" t="s">
        <x:v>17</x:v>
      </x:c>
      <x:c r="C13" s="12"/>
      <x:c r="D13" s="12"/>
      <x:c r="F13" s="57">
        <x:f>SUM(C13:D13)</x:f>
        <x:v>0</x:v>
      </x:c>
    </x:row>
    <x:row r="14">
      <x:c r="B14" s="18" t="s">
        <x:v>15</x:v>
      </x:c>
      <x:c r="C14" s="23"/>
      <x:c r="D14" s="23"/>
      <x:c r="F14" s="57">
        <x:f>SUM(C14:D14)</x:f>
        <x:v>0</x:v>
      </x:c>
    </x:row>
    <x:row r="15">
      <x:c r="B15" s="31"/>
      <x:c r="C15" s="24"/>
      <x:c r="D15" s="24"/>
      <x:c r="F15" s="50"/>
    </x:row>
    <x:row r="16">
      <x:c r="B16" s="6" t="s">
        <x:v>0</x:v>
      </x:c>
      <x:c r="C16" s="7"/>
      <x:c r="D16" s="25"/>
      <x:c r="F16" s="51"/>
    </x:row>
    <x:row r="17">
      <x:c r="B17" s="9" t="s">
        <x:v>6</x:v>
      </x:c>
      <x:c r="C17" s="10">
        <x:f>C11*Params!$C$5*(1-Params!$C$3)-Params!$C$4</x:f>
        <x:v>9626.4</x:v>
      </x:c>
      <x:c r="D17" s="10">
        <x:f>D11*Params!$C$5*(1-Params!$C$3)-Params!$C$4</x:f>
      </x:c>
      <x:c r="E17" s="4"/>
      <x:c r="F17" s="40">
        <x:f>SUM(C17:D17)</x:f>
        <x:v>9626.4</x:v>
      </x:c>
    </x:row>
    <x:row r="18">
      <x:c r="B18" s="9" t="s">
        <x:v>15</x:v>
      </x:c>
      <x:c r="C18" s="10"/>
      <x:c r="D18" s="10"/>
      <x:c r="E18" s="4"/>
      <x:c r="F18" s="40">
        <x:f>SUM(C18:D18)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5"/>
      <x:c r="F19" s="41">
        <x:f>SUM(C19:E19)</x:f>
        <x:v>9626.4</x:v>
      </x:c>
    </x:row>
    <x:row r="20">
      <x:c r="B20" s="31"/>
      <x:c r="C20" s="26"/>
      <x:c r="D20" s="26"/>
      <x:c r="E20" s="5"/>
    </x:row>
    <x:row r="21">
      <x:c r="B21" s="29" t="s">
        <x:v>1</x:v>
      </x:c>
      <x:c r="C21" s="30"/>
      <x:c r="D21" s="32"/>
      <x:c r="E21" s="4"/>
      <x:c r="F21" s="52"/>
    </x:row>
    <x:row r="22">
      <x:c r="B22" s="9" t="s">
        <x:v>7</x:v>
      </x:c>
      <x:c r="C22" s="10">
        <x:v>5267.09</x:v>
      </x:c>
      <x:c r="D22" s="10">
        <x:v>5742.26</x:v>
      </x:c>
      <x:c r="E22" s="4"/>
      <x:c r="F22" s="42">
        <x:f>SUM(C22:D22)</x:f>
        <x:v>5267.09</x:v>
      </x:c>
    </x:row>
    <x:row r="23">
      <x:c r="B23" s="9" t="s">
        <x:v>8</x:v>
      </x:c>
      <x:c r="C23" s="10">
        <x:f>1141.61+2240.11</x:f>
        <x:v>3381.7200000000003</x:v>
      </x:c>
      <x:c r="D23" s="10">
        <x:f>1177.66+2368</x:f>
      </x:c>
      <x:c r="E23" s="4"/>
      <x:c r="F23" s="42">
        <x:f>SUM(C23:D23)</x:f>
        <x:v>3381.7200000000003</x:v>
      </x:c>
    </x:row>
    <x:row r="24">
      <x:c r="B24" s="54" t="s">
        <x:v>30</x:v>
      </x:c>
      <x:c r="C24" s="10">
        <x:v>568.575</x:v>
      </x:c>
      <x:c r="D24" s="10">
        <x:v>628.425</x:v>
      </x:c>
      <x:c r="E24" s="4"/>
      <x:c r="F24" s="42">
        <x:f>SUM(C24:D24)</x:f>
        <x:v>568.575</x:v>
      </x:c>
    </x:row>
    <x:row r="25">
      <x:c r="B25" s="8" t="s">
        <x:v>3</x:v>
      </x:c>
      <x:c r="C25" s="43">
        <x:f>SUM(C22:C24)</x:f>
      </x:c>
      <x:c r="D25" s="43">
        <x:f>SUM(D22:D24)</x:f>
      </x:c>
      <x:c r="E25" s="4"/>
      <x:c r="F25" s="59">
        <x:f>SUM(C25:D25)</x:f>
        <x:v>9217.385000000002</x:v>
      </x:c>
    </x:row>
    <x:row r="26">
      <x:c r="B26" s="44"/>
      <x:c r="C26" s="26"/>
      <x:c r="D26" s="26"/>
      <x:c r="E26" s="5"/>
    </x:row>
    <x:row r="27">
      <x:c r="B27" s="45" t="s">
        <x:v>26</x:v>
      </x:c>
      <x:c r="C27" s="46">
        <x:f>C19-C25</x:f>
      </x:c>
      <x:c r="D27" s="46">
        <x:f>D19-D25</x:f>
      </x:c>
      <x:c r="F27" s="58">
        <x:f>SUM(C27:E27)</x:f>
        <x:v>409.0149999999976</x:v>
      </x:c>
    </x:row>
    <x:row r="29">
      <x:c r="B29" s="61" t="s">
        <x:v>27</x:v>
      </x:c>
      <x:c r="C29" s="53">
        <x:v>855</x:v>
      </x:c>
      <x:c r="D29" s="53">
        <x:v>945</x:v>
      </x:c>
      <x:c r="F29" s="60">
        <x:f>SUM(C29:D29)</x:f>
        <x:v>1800</x:v>
      </x:c>
    </x:row>
    <x:row r="30">
      <x:c r="B30" s="61" t="s">
        <x:v>28</x:v>
      </x:c>
      <x:c r="C30" s="53">
        <x:v>568.575</x:v>
      </x:c>
      <x:c r="D30" s="53">
        <x:v>628.425</x:v>
      </x:c>
      <x:c r="F30" s="60">
        <x:f>SUM(C30:D30)</x:f>
        <x:v>568.575</x:v>
      </x:c>
    </x:row>
    <x:row r="32">
      <x:c r="D32" s="53" t="s">
        <x:v>32</x:v>
      </x:c>
      <x:c r="F32" s="53">
        <x:f>(F29*0.665)</x:f>
        <x:v>1197</x:v>
      </x:c>
    </x:row>
    <x:row r="33">
      <x:c r="D33" s="53" t="s">
        <x:v>33</x:v>
      </x:c>
      <x:c r="F33" s="53">
        <x:f>F32-F30</x:f>
        <x:v>628.425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5" t="s">
        <x:v>23</x:v>
      </x:c>
      <x:c r="C2" s="66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31</x:v>
      </x:c>
      <x:c r="C5" s="33">
        <x:v>570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7" t="s">
        <x:v>24</x:v>
      </x:c>
      <x:c r="C2" s="67"/>
    </x:row>
    <x:row r="3" spans="2:3" ht="16.95" customHeight="1" x14ac:dyDescent="0.3">
      <x:c r="B3" s="37" t="s">
        <x:v>25</x:v>
      </x:c>
      <x:c r="C3" s="38">
        <x:f>'2024'!F27</x:f>
        <x:v>409.0149999999976</x:v>
      </x:c>
    </x:row>
    <x:row r="4" spans="2:3" ht="16.95" customHeight="1" x14ac:dyDescent="0.3">
      <x:c r="B4" s="37" t="s">
        <x:v>29</x:v>
      </x:c>
      <x:c r="C4" s="39">
        <x:f>'2024'!F12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25</vt:i4>
      </vt:variant>
    </vt:vector>
  </HeadingPairs>
  <TitlesOfParts>
    <vt:vector size="28" baseType="lpstr">
      <vt:lpstr>2024</vt:lpstr>
      <vt:lpstr>Params</vt:lpstr>
      <vt:lpstr>Synthése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'2024'!FRAIS_KM</vt:lpstr>
      <vt:lpstr>'2024'!MOIS</vt:lpstr>
      <vt:lpstr>'2024'!NOMBRE_KM</vt:lpstr>
      <vt:lpstr>'2024'!NOVEMBRE</vt:lpstr>
      <vt:lpstr>'2024'!REPAS</vt:lpstr>
      <vt:lpstr>'2024'!REPAS_ACQUIS</vt:lpstr>
      <vt:lpstr>'2024'!REPAS_PRIS</vt:lpstr>
      <vt:lpstr>'2024'!REPAS_SOLDE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2025-01-03T10:01:31Z</dcterms:modified>
</cp:coreProperties>
</file>