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05A3A45C-0B1A-4475-BF3E-66EACE0BC3C1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<sst xmlns="http://schemas.openxmlformats.org/spreadsheetml/2006/main" count="45" uniqueCount="44">
  <si>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</si>
  <si>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</si>
  <si>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</si>
  <si>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</si>
  <si>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</si>
  <si>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</si>
  <si>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</si>
  <si>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</si>
  <si>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</si>
  <si>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</si>
  <si>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</si>
  <si>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</si>
  <si>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</si>
  <si>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</si>
  <si>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</si>
  <si>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</si>
  <si>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</si>
  <si>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</si>
  <si>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</si>
  <si>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</si>
  <si>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</si>
  <si>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</si>
  <si>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</si>
  <si>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</si>
  <si>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</si>
  <si>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</si>
  <si>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</si>
  <si>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</si>
  <si>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</si>
  <si>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</si>
  <si>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</si>
  <si>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</si>
  <si>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</si>
  <si>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</si>
  <si>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</si>
  <si>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</si>
  <si>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</si>
  <si>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</si>
  <si>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</si>
  <si>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</si>
  <si>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</si>
  <si>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(Avril 2024)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</si>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</sst>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abSelected="1" topLeftCell="B1" workbookViewId="0">
      <x:selection activeCell="P32" sqref="P32"/>
    </x:sheetView>
  </x:sheetViews>
  <x:sheetFormatPr baseColWidth="10" defaultRowHeight="14.4"/>
  <x:cols>
    <x:col min="1" max="1" width="3" customWidth="1"/>
    <x:col min="2" max="2" width="28" customWidth="1"/>
    <x:col min="14" max="14" width="20.2187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152</x:v>
      </x:c>
    </x:row>
    <x:row r="7">
      <x:c r="B7" s="9" t="s">
        <x:v>21</x:v>
      </x:c>
      <x:c r="C7" s="37"/>
      <x:c r="D7" s="37"/>
      <x:c r="E7" s="37"/>
      <x:c r="F7" s="37">
        <x:v>14</x:v>
      </x:c>
      <x:c r="G7" s="37">
        <x:v>19</x:v>
      </x:c>
      <x:c r="H7" s="37">
        <x:v>20</x:v>
      </x:c>
      <x:c r="I7" s="37">
        <x:v>23</x:v>
      </x:c>
      <x:c r="J7" s="37">
        <x:v>21</x:v>
      </x:c>
      <x:c r="K7" s="37">
        <x:v>21</x:v>
      </x:c>
      <x:c r="L7" s="37">
        <x:v>23</x:v>
      </x:c>
      <x:c r="M7" s="37">
        <x:v>19</x:v>
      </x:c>
      <x:c r="N7" s="37">
        <x:v>21</x:v>
      </x:c>
      <x:c r="O7" s="36"/>
      <x:c r="P7" s="57">
        <x:f>SUM(C7:N7)</x:f>
        <x:v>160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8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>
        <x:v>13.76</x:v>
      </x:c>
      <x:c r="G11" s="11">
        <x:v>19</x:v>
      </x:c>
      <x:c r="H11" s="11">
        <x:v>20</x:v>
      </x:c>
      <x:c r="I11" s="11">
        <x:v>23</x:v>
      </x:c>
      <x:c r="J11" s="11">
        <x:v>21</x:v>
      </x:c>
      <x:c r="K11" s="11">
        <x:v>21</x:v>
      </x:c>
      <x:c r="L11" s="11">
        <x:v>23</x:v>
      </x:c>
      <x:c r="M11" s="11">
        <x:v>19</x:v>
      </x:c>
      <x:c r="N11" s="11">
        <x:v>21</x:v>
      </x:c>
      <x:c r="P11" s="58">
        <x:f>SUM(C11:N11)</x:f>
        <x:v>159.76</x:v>
      </x:c>
    </x:row>
    <x:row r="12">
      <x:c r="B12" s="9" t="s">
        <x:v>16</x:v>
      </x:c>
      <x:c r="C12" s="12"/>
      <x:c r="D12" s="12"/>
      <x:c r="E12" s="12"/>
      <x:c r="F12" s="12">
        <x:v>7.24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7.24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>
        <x:f>F11*Params!$C$5*(1-Params!$C$3)-Params!$C$4</x:f>
        <x:v>3722.76</x:v>
      </x:c>
      <x:c r="G17" s="10">
        <x:f>G11*Params!$C$5*(1-Params!$C$3)-Params!$C$4</x:f>
        <x:v>5169</x:v>
      </x:c>
      <x:c r="H17" s="10">
        <x:f>H11*Params!$C$5*(1-Params!$C$3)-Params!$C$4</x:f>
        <x:v>5445</x:v>
      </x:c>
      <x:c r="I17" s="10">
        <x:f>I11*Params!$C$5*(1-Params!$C$3)-Params!$C$4</x:f>
        <x:v>6273</x:v>
      </x:c>
      <x:c r="J17" s="10">
        <x:f>J11*Params!$C$5*(1-Params!$C$3)-Params!$C$4</x:f>
        <x:v>5721</x:v>
      </x:c>
      <x:c r="K17" s="10">
        <x:f>K11*Params!$C$5*(1-Params!$C$3)-Params!$C$4</x:f>
        <x:v>5721</x:v>
      </x:c>
      <x:c r="L17" s="10">
        <x:f>L11*Params!$C$5*(1-Params!$C$3)-Params!$C$4</x:f>
        <x:v>6273</x:v>
      </x:c>
      <x:c r="M17" s="10">
        <x:f>M11*Params!$C$5*(1-Params!$C$3)-Params!$C$4</x:f>
        <x:v>5169</x:v>
      </x:c>
      <x:c r="N17" s="10">
        <x:f>N11*Params!$C$5*(1-Params!$C$3)-Params!$C$4</x:f>
      </x:c>
      <x:c r="O17" s="4"/>
      <x:c r="P17" s="41">
        <x:f>SUM(C17:N17)</x:f>
        <x:v>43493.76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43493.76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>
        <x:v>2829.26</x:v>
      </x:c>
      <x:c r="G22" s="10">
        <x:v>2829.26</x:v>
      </x:c>
      <x:c r="H22" s="10">
        <x:v>2829.26</x:v>
      </x:c>
      <x:c r="I22" s="10">
        <x:v>2829.26</x:v>
      </x:c>
      <x:c r="J22" s="10">
        <x:v>2829.26</x:v>
      </x:c>
      <x:c r="K22" s="10">
        <x:v>2829.26</x:v>
      </x:c>
      <x:c r="L22" s="10">
        <x:v>2911.64</x:v>
      </x:c>
      <x:c r="M22" s="10">
        <x:v>2911.64</x:v>
      </x:c>
      <x:c r="N22" s="10">
        <x:v>2911.64</x:v>
      </x:c>
      <x:c r="O22" s="4"/>
      <x:c r="P22" s="43">
        <x:f>SUM(C22:N22)</x:f>
        <x:v>22798.84</x:v>
      </x:c>
    </x:row>
    <x:row r="23">
      <x:c r="B23" s="9" t="s">
        <x:v>8</x:v>
      </x:c>
      <x:c r="C23" s="10"/>
      <x:c r="D23" s="10"/>
      <x:c r="E23" s="10"/>
      <x:c r="F23" s="10">
        <x:f>667.59+950.42</x:f>
        <x:v>1618.01</x:v>
      </x:c>
      <x:c r="G23" s="10">
        <x:f>667.59+958.44</x:f>
        <x:v>1626.0300000000002</x:v>
      </x:c>
      <x:c r="H23" s="10">
        <x:f>667.59+950.41</x:f>
        <x:v>1618</x:v>
      </x:c>
      <x:c r="I23" s="10">
        <x:f>667.59+951.88</x:f>
        <x:v>1619.47</x:v>
      </x:c>
      <x:c r="J23" s="10">
        <x:f>667.59+951.88</x:f>
        <x:v>1619.47</x:v>
      </x:c>
      <x:c r="K23" s="10">
        <x:f>667.59+951.88</x:f>
        <x:v>1619.47</x:v>
      </x:c>
      <x:c r="L23" s="10">
        <x:f>685.71+1025.67</x:f>
        <x:v>1711.38</x:v>
      </x:c>
      <x:c r="M23" s="10">
        <x:f>685.71+994.85</x:f>
        <x:v>1680.56</x:v>
      </x:c>
      <x:c r="N23" s="10">
        <x:f>685.71+991.96</x:f>
      </x:c>
      <x:c r="O23" s="4"/>
      <x:c r="P23" s="43">
        <x:f>SUM(C23:N23)</x:f>
        <x:v>13112.390000000001</x:v>
      </x:c>
    </x:row>
    <x:row r="24">
      <x:c r="B24" s="55" t="s">
        <x:v>40</x:v>
      </x:c>
      <x:c r="C24" s="10"/>
      <x:c r="D24" s="10"/>
      <x:c r="E24" s="10"/>
      <x:c r="F24" s="10">
        <x:v>224.95</x:v>
      </x:c>
      <x:c r="G24" s="10">
        <x:v>439.15</x:v>
      </x:c>
      <x:c r="H24" s="10">
        <x:v>457</x:v>
      </x:c>
      <x:c r="I24" s="10">
        <x:v>510.55</x:v>
      </x:c>
      <x:c r="J24" s="10">
        <x:v>474.85</x:v>
      </x:c>
      <x:c r="K24" s="10">
        <x:v>474.85</x:v>
      </x:c>
      <x:c r="L24" s="10">
        <x:v>346.33</x:v>
      </x:c>
      <x:c r="M24" s="10">
        <x:v>303.49</x:v>
      </x:c>
      <x:c r="N24" s="10">
        <x:v>819.91</x:v>
      </x:c>
      <x:c r="O24" s="4"/>
      <x:c r="P24" s="43">
        <x:f>SUM(C24:N24)</x:f>
        <x:v>3231.17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39142.40000000001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4351.359999999997</x:v>
      </x:c>
    </x:row>
    <x:row r="29">
      <x:c r="B29" s="62" t="s">
        <x:v>37</x:v>
      </x:c>
      <x:c r="C29" s="54"/>
      <x:c r="D29" s="54"/>
      <x:c r="E29" s="54"/>
      <x:c r="F29" s="54">
        <x:v>350</x:v>
      </x:c>
      <x:c r="G29" s="54">
        <x:v>950</x:v>
      </x:c>
      <x:c r="H29" s="54">
        <x:v>1000</x:v>
      </x:c>
      <x:c r="I29" s="54">
        <x:v>1150</x:v>
      </x:c>
      <x:c r="J29" s="54">
        <x:v>1050</x:v>
      </x:c>
      <x:c r="K29" s="54">
        <x:v>1050</x:v>
      </x:c>
      <x:c r="L29" s="54">
        <x:v>690</x:v>
      </x:c>
      <x:c r="M29" s="54">
        <x:v>570</x:v>
      </x:c>
      <x:c r="N29" s="54">
        <x:v>630</x:v>
      </x:c>
      <x:c r="P29" s="61">
        <x:f>SUM(C29:N29)</x:f>
        <x:v>7440</x:v>
      </x:c>
    </x:row>
    <x:row r="30">
      <x:c r="B30" s="62" t="s">
        <x:v>38</x:v>
      </x:c>
      <x:c r="C30" s="54"/>
      <x:c r="D30" s="54"/>
      <x:c r="E30" s="54"/>
      <x:c r="F30" s="54">
        <x:v>224.95</x:v>
      </x:c>
      <x:c r="G30" s="54">
        <x:v>439.15</x:v>
      </x:c>
      <x:c r="H30" s="54">
        <x:v>457</x:v>
      </x:c>
      <x:c r="I30" s="54">
        <x:v>510.55</x:v>
      </x:c>
      <x:c r="J30" s="54">
        <x:v>474.85</x:v>
      </x:c>
      <x:c r="K30" s="54">
        <x:v>474.85</x:v>
      </x:c>
      <x:c r="L30" s="54">
        <x:v>346.33</x:v>
      </x:c>
      <x:c r="M30" s="54">
        <x:v>303.49</x:v>
      </x:c>
      <x:c r="N30" s="54">
        <x:v>819.91</x:v>
      </x:c>
      <x:c r="P30" s="61">
        <x:f>SUM(C30:N30)</x:f>
        <x:v>3231.17</x:v>
      </x:c>
    </x:row>
    <x:row r="32">
      <x:c r="N32" s="54" t="s">
        <x:v>42</x:v>
      </x:c>
      <x:c r="P32" s="61">
        <x:f>(P29*0.357) + 1395</x:f>
        <x:v>4051.08</x:v>
      </x:c>
    </x:row>
    <x:row r="33">
      <x:c r="N33" s="54" t="s">
        <x:v>43</x:v>
      </x:c>
      <x:c r="P33" s="61">
        <x:f>P32-P30</x:f>
        <x:v>819.9099999999999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4351.3599999999969</x:v>
      </x:c>
    </x:row>
    <x:row r="4" spans="2:3" ht="16.95" customHeight="1" x14ac:dyDescent="0.3">
      <x:c r="B4" s="38" t="s">
        <x:v>39</x:v>
      </x:c>
      <x:c r="C4" s="40">
        <x:f>'2024'!P12</x:f>
        <x:v>7.24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2025-01-03T10:01:17Z</dcterms:modified>
</cp:coreProperties>
</file>