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8_{23A979A6-908B-4DA3-B80A-BA04DB4173D1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'2024'!#REF!</definedName>
    <definedName name="FRAIS_KM">#REF!</definedName>
    <definedName name="FRAIS_KM_FIXE" localSheetId="0">'2023'!$B$33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6" l="1"/>
  <c r="N27" i="16"/>
  <c r="M26" i="16"/>
  <c r="L26" i="16"/>
  <c r="K26" i="16"/>
  <c r="J26" i="16"/>
  <c r="I26" i="16"/>
  <c r="H26" i="16"/>
  <c r="G26" i="16"/>
  <c r="F26" i="16"/>
  <c r="E26" i="16"/>
  <c r="D26" i="16"/>
  <c r="P26" i="16" s="1"/>
  <c r="C26" i="16"/>
  <c r="M24" i="16"/>
  <c r="L24" i="16"/>
  <c r="K24" i="16"/>
  <c r="J24" i="16"/>
  <c r="I24" i="16"/>
  <c r="H24" i="16"/>
  <c r="G24" i="16"/>
  <c r="F24" i="16"/>
  <c r="E24" i="16"/>
  <c r="D24" i="16"/>
  <c r="C24" i="16"/>
  <c r="P24" i="16" s="1"/>
  <c r="M23" i="16"/>
  <c r="L23" i="16"/>
  <c r="L25" i="16" s="1"/>
  <c r="K23" i="16"/>
  <c r="K25" i="16" s="1"/>
  <c r="J23" i="16"/>
  <c r="J25" i="16" s="1"/>
  <c r="I23" i="16"/>
  <c r="I25" i="16" s="1"/>
  <c r="I27" i="16" s="1"/>
  <c r="H23" i="16"/>
  <c r="H25" i="16" s="1"/>
  <c r="H27" i="16" s="1"/>
  <c r="G23" i="16"/>
  <c r="F23" i="16"/>
  <c r="E23" i="16"/>
  <c r="E25" i="16" s="1"/>
  <c r="D23" i="16"/>
  <c r="D25" i="16" s="1"/>
  <c r="C23" i="16"/>
  <c r="C25" i="16" s="1"/>
  <c r="P22" i="16"/>
  <c r="N19" i="16"/>
  <c r="N29" i="16" s="1"/>
  <c r="M19" i="16"/>
  <c r="G19" i="16"/>
  <c r="F19" i="16"/>
  <c r="E19" i="16"/>
  <c r="P18" i="16"/>
  <c r="M17" i="16"/>
  <c r="L17" i="16"/>
  <c r="L19" i="16" s="1"/>
  <c r="K17" i="16"/>
  <c r="K19" i="16" s="1"/>
  <c r="J17" i="16"/>
  <c r="J19" i="16" s="1"/>
  <c r="I17" i="16"/>
  <c r="I19" i="16" s="1"/>
  <c r="I29" i="16" s="1"/>
  <c r="H17" i="16"/>
  <c r="H19" i="16" s="1"/>
  <c r="H29" i="16" s="1"/>
  <c r="G17" i="16"/>
  <c r="F17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F30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N24" i="15"/>
  <c r="M24" i="15"/>
  <c r="M28" i="15" s="1"/>
  <c r="L24" i="15"/>
  <c r="P24" i="15" s="1"/>
  <c r="K24" i="15"/>
  <c r="N23" i="15"/>
  <c r="M23" i="15"/>
  <c r="M25" i="15" s="1"/>
  <c r="L23" i="15"/>
  <c r="L25" i="15" s="1"/>
  <c r="K23" i="15"/>
  <c r="P23" i="15" s="1"/>
  <c r="P22" i="15"/>
  <c r="J19" i="15"/>
  <c r="J30" i="15" s="1"/>
  <c r="I19" i="15"/>
  <c r="I30" i="15" s="1"/>
  <c r="H19" i="15"/>
  <c r="H30" i="15" s="1"/>
  <c r="G19" i="15"/>
  <c r="F19" i="15"/>
  <c r="E19" i="15"/>
  <c r="E30" i="15" s="1"/>
  <c r="D19" i="15"/>
  <c r="D30" i="15" s="1"/>
  <c r="C19" i="15"/>
  <c r="C30" i="15" s="1"/>
  <c r="P18" i="15"/>
  <c r="N17" i="15"/>
  <c r="N19" i="15" s="1"/>
  <c r="M17" i="15"/>
  <c r="M19" i="15" s="1"/>
  <c r="L17" i="15"/>
  <c r="L19" i="15" s="1"/>
  <c r="K17" i="15"/>
  <c r="K19" i="15" s="1"/>
  <c r="P14" i="15"/>
  <c r="P13" i="15"/>
  <c r="P12" i="15"/>
  <c r="C4" i="13" s="1"/>
  <c r="P11" i="15"/>
  <c r="N8" i="15"/>
  <c r="P8" i="15" s="1"/>
  <c r="M8" i="15"/>
  <c r="L8" i="15"/>
  <c r="K8" i="15"/>
  <c r="J8" i="15"/>
  <c r="I8" i="15"/>
  <c r="P7" i="15"/>
  <c r="P6" i="15"/>
  <c r="M27" i="16" l="1"/>
  <c r="M29" i="16" s="1"/>
  <c r="P19" i="16"/>
  <c r="C29" i="16"/>
  <c r="K29" i="16"/>
  <c r="D29" i="16"/>
  <c r="F27" i="16"/>
  <c r="L30" i="15"/>
  <c r="P19" i="15"/>
  <c r="F29" i="16"/>
  <c r="M30" i="15"/>
  <c r="G25" i="16"/>
  <c r="G27" i="16" s="1"/>
  <c r="G29" i="16" s="1"/>
  <c r="N25" i="15"/>
  <c r="N28" i="15" s="1"/>
  <c r="N30" i="15" s="1"/>
  <c r="P23" i="16"/>
  <c r="F25" i="16"/>
  <c r="P25" i="16" s="1"/>
  <c r="L28" i="15"/>
  <c r="J27" i="16"/>
  <c r="J29" i="16" s="1"/>
  <c r="C27" i="16"/>
  <c r="K27" i="16"/>
  <c r="G30" i="15"/>
  <c r="K25" i="15"/>
  <c r="P17" i="16"/>
  <c r="D27" i="16"/>
  <c r="L27" i="16"/>
  <c r="L29" i="16" s="1"/>
  <c r="E27" i="16"/>
  <c r="E29" i="16" s="1"/>
  <c r="P17" i="15"/>
  <c r="P25" i="15" l="1"/>
  <c r="K28" i="15"/>
  <c r="P29" i="16"/>
  <c r="P27" i="16"/>
  <c r="K30" i="15" l="1"/>
  <c r="P30" i="15" s="1"/>
  <c r="C3" i="13" s="1"/>
  <c r="P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<sst xmlns="http://schemas.openxmlformats.org/spreadsheetml/2006/main" count="84" uniqueCount="47">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</sst>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opLeftCell="A5" workbookViewId="0">
      <selection activeCell="L25" sqref="L25:M25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/>
      <c r="O6" s="53"/>
      <c r="P6" s="79">
        <f>SUM(C6:N6)</f>
        <v>220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/>
      <c r="O7" s="53"/>
      <c r="P7" s="79">
        <f>SUM(C7:N7)</f>
        <v>219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0</v>
      </c>
      <c r="O8" s="53"/>
      <c r="P8" s="79">
        <f>SUM(C8:N8)</f>
        <v>-1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/>
      <c r="P11" s="79">
        <f>SUM(C11:N11)</f>
        <v>219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/>
      <c r="P12" s="79">
        <f>SUM(C12:N12)</f>
        <v>12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81"/>
      <c r="O17" s="4"/>
      <c r="P17" s="45">
        <f>SUM(C17:N17)</f>
        <v>144735.60000000003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0</v>
      </c>
      <c r="O19" s="5"/>
      <c r="P19" s="46">
        <f>SUM(C19:N19)</f>
        <v>144735.60000000003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/>
      <c r="O22" s="4"/>
      <c r="P22" s="45">
        <f t="shared" ref="P22:P27" si="2">SUM(C22:N22)</f>
        <v>70763</v>
      </c>
    </row>
    <row r="23" spans="2:18" s="76" customFormat="1" x14ac:dyDescent="0.3">
      <c r="B23" s="73" t="s">
        <v>41</v>
      </c>
      <c r="C23" s="77">
        <f t="shared" ref="C23:M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/>
      <c r="O23" s="74"/>
      <c r="P23" s="75">
        <f t="shared" si="2"/>
        <v>15946.438200000001</v>
      </c>
    </row>
    <row r="24" spans="2:18" x14ac:dyDescent="0.3">
      <c r="B24" s="12" t="s">
        <v>42</v>
      </c>
      <c r="C24" s="13">
        <f t="shared" ref="C24:M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/>
      <c r="O24" s="4"/>
      <c r="P24" s="45">
        <f t="shared" si="2"/>
        <v>1712.9617999999998</v>
      </c>
    </row>
    <row r="25" spans="2:18" ht="15" customHeight="1" x14ac:dyDescent="0.3">
      <c r="B25" s="66" t="s">
        <v>36</v>
      </c>
      <c r="C25" s="13">
        <f t="shared" ref="C25:M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/>
      <c r="O25" s="4"/>
      <c r="P25" s="45">
        <f t="shared" si="2"/>
        <v>318.928764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>1680.4+3537.1</f>
        <v>5217.5</v>
      </c>
      <c r="J26" s="11">
        <f>1680.4+3537.1</f>
        <v>5217.5</v>
      </c>
      <c r="K26" s="11">
        <f>1680.4+3537.1</f>
        <v>5217.5</v>
      </c>
      <c r="L26" s="11">
        <f>1680.4+3537.1</f>
        <v>5217.5</v>
      </c>
      <c r="M26" s="11">
        <f>1680.4+3537.1</f>
        <v>5217.5</v>
      </c>
      <c r="N26" s="11"/>
      <c r="O26" s="4"/>
      <c r="P26" s="45">
        <f t="shared" si="2"/>
        <v>57223.9</v>
      </c>
    </row>
    <row r="27" spans="2:18" ht="15" customHeight="1" x14ac:dyDescent="0.3">
      <c r="B27" s="8" t="s">
        <v>3</v>
      </c>
      <c r="C27" s="9">
        <f t="shared" ref="C27:N27" si="6">SUM(C22:C26)</f>
        <v>13244.753524</v>
      </c>
      <c r="D27" s="9">
        <f t="shared" si="6"/>
        <v>13244.753524</v>
      </c>
      <c r="E27" s="9">
        <f t="shared" si="6"/>
        <v>13244.753524</v>
      </c>
      <c r="F27" s="9">
        <f t="shared" si="6"/>
        <v>13244.753524</v>
      </c>
      <c r="G27" s="9">
        <f t="shared" si="6"/>
        <v>13280.873523999999</v>
      </c>
      <c r="H27" s="9">
        <f t="shared" si="6"/>
        <v>13280.873523999999</v>
      </c>
      <c r="I27" s="9">
        <f t="shared" si="6"/>
        <v>13284.893523999999</v>
      </c>
      <c r="J27" s="9">
        <f t="shared" si="6"/>
        <v>13284.893523999999</v>
      </c>
      <c r="K27" s="9">
        <f t="shared" si="6"/>
        <v>13284.893523999999</v>
      </c>
      <c r="L27" s="9">
        <f t="shared" si="6"/>
        <v>13284.893523999999</v>
      </c>
      <c r="M27" s="9">
        <f t="shared" si="6"/>
        <v>13284.893523999999</v>
      </c>
      <c r="N27" s="9">
        <f t="shared" si="6"/>
        <v>0</v>
      </c>
      <c r="O27" s="4"/>
      <c r="P27" s="49">
        <f t="shared" si="2"/>
        <v>145965.228764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7">+C19-C27</f>
        <v>1298.0464760000013</v>
      </c>
      <c r="D29" s="41">
        <f t="shared" si="7"/>
        <v>635.64647600000171</v>
      </c>
      <c r="E29" s="41">
        <f t="shared" si="7"/>
        <v>-26.753523999999743</v>
      </c>
      <c r="F29" s="41">
        <f t="shared" si="7"/>
        <v>635.64647600000171</v>
      </c>
      <c r="G29" s="41">
        <f t="shared" si="7"/>
        <v>-2050.0735239999976</v>
      </c>
      <c r="H29" s="41">
        <f t="shared" si="7"/>
        <v>-62.873523999998724</v>
      </c>
      <c r="I29" s="41">
        <f t="shared" si="7"/>
        <v>1920.3064760000016</v>
      </c>
      <c r="J29" s="41">
        <f t="shared" si="7"/>
        <v>-5366.093523999999</v>
      </c>
      <c r="K29" s="41">
        <f t="shared" si="7"/>
        <v>595.50647600000229</v>
      </c>
      <c r="L29" s="41">
        <f t="shared" si="7"/>
        <v>1920.3064760000016</v>
      </c>
      <c r="M29" s="41">
        <f t="shared" si="7"/>
        <v>-729.2935239999988</v>
      </c>
      <c r="N29" s="41">
        <f t="shared" si="7"/>
        <v>0</v>
      </c>
      <c r="O29" s="4"/>
      <c r="P29" s="51">
        <f>SUM(C29:N29)</f>
        <v>-1229.6287639999837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</f>
        <v>3230.4525473200256</v>
      </c>
    </row>
    <row r="4" spans="2:3" ht="22.05" customHeight="1" x14ac:dyDescent="0.3">
      <c r="B4" s="69" t="s">
        <v>43</v>
      </c>
      <c r="C4" s="70">
        <f>'2023'!P12+'2024'!P12</f>
        <v>13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2024-12-04T15:53:36Z</dcterms:modified>
</cp:coreProperties>
</file>