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C9BD4BF5-6955-4A3E-A108-66F9889BBBC9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<sst xmlns="http://schemas.openxmlformats.org/spreadsheetml/2006/main" count="110" uniqueCount="43">
  <si>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</si>
  <si>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</si>
  <si>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</si>
  <si>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</si>
  <si>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</si>
  <si>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</si>
  <si>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</si>
  <si>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</si>
  <si>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</si>
  <si>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</si>
  <si>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</si>
  <si>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</si>
  <si>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</si>
  <si>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</si>
  <si>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</si>
  <si>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</si>
  <si>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</si>
  <si>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</si>
  <si>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</si>
  <si>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</si>
  <si>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</si>
  <si>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</si>
  <si>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</si>
  <si>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</si>
  <si>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</si>
  <si>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</si>
  <si>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</si>
  <si>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</si>
  <si>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</si>
  <si>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</si>
  <si>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</si>
  <si>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</si>
  <si>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</si>
  <si>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</si>
  <si>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</si>
  <si>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</si>
  <si>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</si>
  <si>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</si>
  <si>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</si>
  <si>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</si>
  <si>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</si>
  <si>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</si>
  <si>
    <t>TJM (Novembre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</si>
</sst>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N32" sqref="N3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3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3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3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3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3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7"/>
  <x:sheetViews>
    <x:sheetView tabSelected="1" workbookViewId="0">
      <x:selection activeCell="I25" sqref="I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/>
      <x:c r="O6" s="31"/>
      <x:c r="P6" s="53">
        <x:f>SUM(C6:N6)</x:f>
        <x:v>190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21</x:v>
      </x:c>
      <x:c r="G7" s="33">
        <x:v>16</x:v>
      </x:c>
      <x:c r="H7" s="33">
        <x:v>11</x:v>
      </x:c>
      <x:c r="I7" s="33">
        <x:v>23</x:v>
      </x:c>
      <x:c r="J7" s="33">
        <x:v>21</x:v>
      </x:c>
      <x:c r="K7" s="33">
        <x:v>21</x:v>
      </x:c>
      <x:c r="L7" s="33">
        <x:v>16</x:v>
      </x:c>
      <x:c r="M7" s="33">
        <x:v>19</x:v>
      </x:c>
      <x:c r="N7" s="33"/>
      <x:c r="O7" s="31"/>
      <x:c r="P7" s="53">
        <x:f>SUM(C7:N7)</x:f>
        <x:v>193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21</x:v>
      </x:c>
      <x:c r="G11" s="10">
        <x:v>16</x:v>
      </x:c>
      <x:c r="H11" s="10">
        <x:v>11</x:v>
      </x:c>
      <x:c r="I11" s="10">
        <x:v>23</x:v>
      </x:c>
      <x:c r="J11" s="10">
        <x:v>21</x:v>
      </x:c>
      <x:c r="K11" s="10">
        <x:v>21</x:v>
      </x:c>
      <x:c r="L11" s="10">
        <x:v>15.5</x:v>
      </x:c>
      <x:c r="M11" s="10">
        <x:v>19</x:v>
      </x:c>
      <x:c r="N11" s="10"/>
      <x:c r="P11" s="54">
        <x:f>SUM(C11:N11)</x:f>
        <x:v>192.5</x:v>
      </x:c>
    </x:row>
    <x:row r="12">
      <x:c r="B12" s="8" t="s">
        <x:v>15</x:v>
      </x:c>
      <x:c r="C12" s="11"/>
      <x:c r="D12" s="11"/>
      <x:c r="E12" s="11"/>
      <x:c r="F12" s="11"/>
      <x:c r="G12" s="11">
        <x:v>3</x:v>
      </x:c>
      <x:c r="H12" s="11">
        <x:v>9</x:v>
      </x:c>
      <x:c r="I12" s="11"/>
      <x:c r="J12" s="11"/>
      <x:c r="K12" s="11"/>
      <x:c r="L12" s="11">
        <x:v>7.5</x:v>
      </x:c>
      <x:c r="M12" s="11"/>
      <x:c r="N12" s="11"/>
      <x:c r="P12" s="54">
        <x:f>SUM(C12:N12)</x:f>
        <x:v>19.5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  <x:v>11664.2</x:v>
      </x:c>
      <x:c r="D17" s="9">
        <x:f>D11*Params!$C$6*(1-Params!$C$3)-Params!$C$4</x:f>
        <x:v>11130.6</x:v>
      </x:c>
      <x:c r="E17" s="9">
        <x:f>E11*Params!$C$6*(1-Params!$C$3)-Params!$C$4</x:f>
        <x:v>11130.6</x:v>
      </x:c>
      <x:c r="F17" s="9">
        <x:f>F11*Params!$C$6*(1-Params!$C$3)-Params!$C$4</x:f>
        <x:v>11130.6</x:v>
      </x:c>
      <x:c r="G17" s="9">
        <x:f>G11*Params!$C$6*(1-Params!$C$3)-Params!$C$4</x:f>
        <x:v>8462.6</x:v>
      </x:c>
      <x:c r="H17" s="9">
        <x:f>H11*Params!$C$6*(1-Params!$C$3)-Params!$C$4</x:f>
        <x:v>5794.6</x:v>
      </x:c>
      <x:c r="I17" s="9">
        <x:f>I11*Params!$C$6*(1-Params!$C$3)-Params!$C$4</x:f>
        <x:v>12197.800000000001</x:v>
      </x:c>
      <x:c r="J17" s="9">
        <x:f>J11*Params!$C$6*(1-Params!$C$3)-Params!$C$4</x:f>
        <x:v>11130.6</x:v>
      </x:c>
      <x:c r="K17" s="9">
        <x:f>K11*Params!$C$6*(1-Params!$C$3)-Params!$C$4</x:f>
        <x:v>11130.6</x:v>
      </x:c>
      <x:c r="L17" s="9">
        <x:f>L11*Params!$C$6*(1-Params!$C$3)-Params!$C$4</x:f>
        <x:v>8195.800000000001</x:v>
      </x:c>
      <x:c r="M17" s="9">
        <x:f>M11*Params!$C$7*(1-Params!$C$3)-Params!$C$4</x:f>
      </x:c>
      <x:c r="N17" s="9"/>
      <x:c r="O17" s="4"/>
      <x:c r="P17" s="37">
        <x:f>SUM(C17:N17)</x:f>
        <x:v>101968.00000000001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101968.00000000001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>
        <x:v>6202.71</x:v>
      </x:c>
      <x:c r="E22" s="9">
        <x:v>6202.71</x:v>
      </x:c>
      <x:c r="F22" s="9">
        <x:v>6202.71</x:v>
      </x:c>
      <x:c r="G22" s="9">
        <x:v>6202.71</x:v>
      </x:c>
      <x:c r="H22" s="9">
        <x:v>6202.71</x:v>
      </x:c>
      <x:c r="I22" s="9">
        <x:v>6202.71</x:v>
      </x:c>
      <x:c r="J22" s="9">
        <x:v>6202.71</x:v>
      </x:c>
      <x:c r="K22" s="9">
        <x:v>6202.71</x:v>
      </x:c>
      <x:c r="L22" s="9">
        <x:v>6202.71</x:v>
      </x:c>
      <x:c r="M22" s="9">
        <x:v>6461.89</x:v>
      </x:c>
      <x:c r="N22" s="9"/>
      <x:c r="O22" s="4"/>
      <x:c r="P22" s="39">
        <x:f>SUM(C22:N22)</x:f>
        <x:v>62027.1</x:v>
      </x:c>
    </x:row>
    <x:row r="23">
      <x:c r="B23" s="8" t="s">
        <x:v>8</x:v>
      </x:c>
      <x:c r="C23" s="9">
        <x:f>1190.18+2391.76</x:f>
        <x:v>3581.9400000000005</x:v>
      </x:c>
      <x:c r="D23" s="9">
        <x:f>1190.18+2365.45</x:f>
        <x:v>3555.63</x:v>
      </x:c>
      <x:c r="E23" s="9">
        <x:f>1190.18+2365.45</x:f>
        <x:v>3555.63</x:v>
      </x:c>
      <x:c r="F23" s="9">
        <x:f>1190.18+2365.45</x:f>
        <x:v>3555.63</x:v>
      </x:c>
      <x:c r="G23" s="9">
        <x:f>1190.18+2391.35</x:f>
        <x:v>3581.5299999999997</x:v>
      </x:c>
      <x:c r="H23" s="9">
        <x:f>1190.18+2391.35</x:f>
        <x:v>3581.5299999999997</x:v>
      </x:c>
      <x:c r="I23" s="9">
        <x:f>1190.18+2417.9</x:f>
        <x:v>3608.08</x:v>
      </x:c>
      <x:c r="J23" s="9">
        <x:f>1190.18+2394.23</x:f>
        <x:v>3584.41</x:v>
      </x:c>
      <x:c r="K23" s="9">
        <x:f>1190.18+2394.23</x:f>
        <x:v>3584.41</x:v>
      </x:c>
      <x:c r="L23" s="9">
        <x:f>1190.18+2394.23</x:f>
        <x:v>3584.41</x:v>
      </x:c>
      <x:c r="M23" s="9">
        <x:f>1248.59+2523.63</x:f>
      </x:c>
      <x:c r="N23" s="9"/>
      <x:c r="O23" s="4"/>
      <x:c r="P23" s="39">
        <x:f>SUM(C23:N23)</x:f>
        <x:v>35773.2</x:v>
      </x:c>
    </x:row>
    <x:row r="24">
      <x:c r="B24" s="61" t="s">
        <x:v>41</x:v>
      </x:c>
      <x:c r="C24" s="62"/>
      <x:c r="D24" s="62"/>
      <x:c r="E24" s="62"/>
      <x:c r="F24" s="62"/>
      <x:c r="G24" s="62"/>
      <x:c r="H24" s="62"/>
      <x:c r="I24" s="62">
        <x:v>1140.8</x:v>
      </x:c>
      <x:c r="J24" s="62"/>
      <x:c r="K24" s="62"/>
      <x:c r="L24" s="62"/>
      <x:c r="M24" s="62"/>
      <x:c r="N24" s="62"/>
      <x:c r="O24" s="4"/>
      <x:c r="P24" s="39">
        <x:f>SUM(C24:N24)</x:f>
        <x:v>1140.8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SUM(M22:M23)</x:f>
      </x:c>
      <x:c r="N25" s="40">
        <x:f>SUM(N22:N24)</x:f>
        <x:v>0</x:v>
      </x:c>
      <x:c r="O25" s="4"/>
      <x:c r="P25" s="41">
        <x:f>SUM(C25:N25)</x:f>
        <x:v>97800.29999999999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SUM(C27:O27)</x:f>
        <x:v>4167.700000000006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7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22</x:v>
      </x:c>
      <x:c r="C2" s="66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560</x:v>
      </x:c>
    </x:row>
    <x:row r="6" spans="2:3" ht="22.95" customHeight="1" x14ac:dyDescent="0.3">
      <x:c r="B6" s="29" t="s">
        <x:v>40</x:v>
      </x:c>
      <x:c r="C6" s="29">
        <x:v>580</x:v>
      </x:c>
    </x:row>
    <x:row r="7" spans="2:3" ht="22.95" customHeight="1" x14ac:dyDescent="0.3">
      <x:c r="B7" s="68" t="s">
        <x:v>42</x:v>
      </x:c>
      <x:c r="C7" s="68">
        <x:v>610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23</x:v>
      </x:c>
      <x:c r="C2" s="67"/>
    </x:row>
    <x:row r="3" spans="2:3" ht="16.95" customHeight="1" x14ac:dyDescent="0.3">
      <x:c r="B3" s="34" t="s">
        <x:v>24</x:v>
      </x:c>
      <x:c r="C3" s="35">
        <x:f>'2022'!P26+'2023'!P27+'2024'!P27</x:f>
        <x:v>-1873.179999999993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47.5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2024-12-03T16:59:41Z</dcterms:modified>
</cp:coreProperties>
</file>