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9DC8056A-489B-41A2-8F5F-32CAA3E754E0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'2024'!$B$28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18" authorId="0" shapeId="0" xr:uid="{C4CB6072-4B00-41E8-9B9C-252FFFC1B01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à verifier</t>
        </r>
      </text>
    </comment>
  </commentList>
</comments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<sst xmlns="http://schemas.openxmlformats.org/spreadsheetml/2006/main" count="122" uniqueCount="49">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</sst>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3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3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3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3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3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3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3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3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3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3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3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3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3">
      <x:c r="N35" s="54" t="s">
        <x:v>45</x:v>
      </x:c>
      <x:c r="P35" s="62">
        <x:f>P32*0.697</x:f>
        <x:v>1854.02</x:v>
      </x:c>
    </x:row>
    <x:row r="36" spans="2:16" x14ac:dyDescent="0.3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1"/>
  <x:sheetViews>
    <x:sheetView tabSelected="1" topLeftCell="A3" workbookViewId="0">
      <x:selection activeCell="J19" sqref="J1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171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19</x:v>
      </x:c>
      <x:c r="H7" s="37">
        <x:v>20</x:v>
      </x:c>
      <x:c r="I7" s="37">
        <x:v>18</x:v>
      </x:c>
      <x:c r="J7" s="37">
        <x:v>20</x:v>
      </x:c>
      <x:c r="K7" s="37">
        <x:v>21</x:v>
      </x:c>
      <x:c r="L7" s="37">
        <x:v>23</x:v>
      </x:c>
      <x:c r="M7" s="37"/>
      <x:c r="N7" s="37"/>
      <x:c r="O7" s="36"/>
      <x:c r="P7" s="58">
        <x:f>SUM(C7:N7)</x:f>
        <x:v>183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12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19</x:v>
      </x:c>
      <x:c r="H11" s="11">
        <x:v>20</x:v>
      </x:c>
      <x:c r="I11" s="11">
        <x:v>18</x:v>
      </x:c>
      <x:c r="J11" s="11">
        <x:v>20</x:v>
      </x:c>
      <x:c r="K11" s="11">
        <x:v>21</x:v>
      </x:c>
      <x:c r="L11" s="11">
        <x:v>23</x:v>
      </x:c>
      <x:c r="M11" s="11"/>
      <x:c r="N11" s="11"/>
      <x:c r="P11" s="59">
        <x:f>SUM(C11:N11)</x:f>
        <x:v>183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>
        <x:v>1</x:v>
      </x:c>
      <x:c r="K12" s="12"/>
      <x:c r="L12" s="12"/>
      <x:c r="M12" s="12"/>
      <x:c r="N12" s="12"/>
      <x:c r="P12" s="59">
        <x:f>SUM(C12:N12)</x:f>
        <x:v>6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>
        <x:v>5</x:v>
      </x:c>
      <x:c r="K14" s="23">
        <x:v>1</x:v>
      </x:c>
      <x:c r="L14" s="23"/>
      <x:c r="M14" s="23"/>
      <x:c r="N14" s="23"/>
      <x:c r="P14" s="59">
        <x:f>SUM(C14:N14)</x:f>
        <x:v>6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10045</x:v>
      </x:c>
      <x:c r="D17" s="10">
        <x:f>D11*Params!$C$6*(1-Params!$C$3)-Params!$C$4</x:f>
        <x:v>9585</x:v>
      </x:c>
      <x:c r="E17" s="10">
        <x:f>E11*Params!$C$6*(1-Params!$C$3)-Params!$C$4</x:f>
        <x:v>9585</x:v>
      </x:c>
      <x:c r="F17" s="10">
        <x:f>F11*Params!$C$6*(1-Params!$C$3)-Params!$C$4</x:f>
        <x:v>9585</x:v>
      </x:c>
      <x:c r="G17" s="10">
        <x:f>G11*Params!$C$6*(1-Params!$C$3)-Params!$C$4</x:f>
        <x:v>8665</x:v>
      </x:c>
      <x:c r="H17" s="10">
        <x:f>H11*Params!$C$6*(1-Params!$C$3)-Params!$C$4</x:f>
        <x:v>9125</x:v>
      </x:c>
      <x:c r="I17" s="10">
        <x:f>I11*Params!$C$6*(1-Params!$C$3)-Params!$C$4</x:f>
        <x:v>8205</x:v>
      </x:c>
      <x:c r="J17" s="10">
        <x:f>J11*Params!$C$6*(1-Params!$C$3)-Params!$C$4</x:f>
        <x:v>9125</x:v>
      </x:c>
      <x:c r="K17" s="10">
        <x:f>K11*Params!$C$6*(1-Params!$C$3)-Params!$C$4</x:f>
        <x:v>9585</x:v>
      </x:c>
      <x:c r="L17" s="10">
        <x:f>L11*Params!$C$6*(1-Params!$C$3)-Params!$C$4</x:f>
      </x:c>
      <x:c r="M17" s="10"/>
      <x:c r="N17" s="10"/>
      <x:c r="O17" s="4"/>
      <x:c r="P17" s="41">
        <x:f>SUM(C17:N17)</x:f>
        <x:v>83505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>
        <x:v>2750</x:v>
      </x:c>
      <x:c r="K18" s="10">
        <x:v>1000</x:v>
      </x:c>
      <x:c r="L18" s="10"/>
      <x:c r="M18" s="10"/>
      <x:c r="N18" s="10"/>
      <x:c r="O18" s="4"/>
      <x:c r="P18" s="41">
        <x:f>SUM(C18:N18)</x:f>
        <x:v>3750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87255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>
        <x:v>5165.58</x:v>
      </x:c>
      <x:c r="F22" s="10">
        <x:v>5165.58</x:v>
      </x:c>
      <x:c r="G22" s="10">
        <x:v>5165.58</x:v>
      </x:c>
      <x:c r="H22" s="10">
        <x:v>5165.58</x:v>
      </x:c>
      <x:c r="I22" s="10">
        <x:v>4165.58</x:v>
      </x:c>
      <x:c r="J22" s="10">
        <x:v>5165.58</x:v>
      </x:c>
      <x:c r="K22" s="10">
        <x:v>5165.58</x:v>
      </x:c>
      <x:c r="L22" s="10">
        <x:v>5165.58</x:v>
      </x:c>
      <x:c r="M22" s="10"/>
      <x:c r="N22" s="10"/>
      <x:c r="O22" s="4"/>
      <x:c r="P22" s="43">
        <x:f>SUM(C22:N22)</x:f>
        <x:v>45490.22000000001</x:v>
      </x:c>
    </x:row>
    <x:row r="23">
      <x:c r="B23" s="9" t="s">
        <x:v>8</x:v>
      </x:c>
      <x:c r="C23" s="10">
        <x:f>1099.12+2006.83</x:f>
        <x:v>3105.95</x:v>
      </x:c>
      <x:c r="D23" s="10">
        <x:f>1099.12+2006.83</x:f>
        <x:v>3105.95</x:v>
      </x:c>
      <x:c r="E23" s="10">
        <x:f>1099.12+2006.83</x:f>
        <x:v>3105.95</x:v>
      </x:c>
      <x:c r="F23" s="10">
        <x:f>1099.12+2006.83</x:f>
        <x:v>3105.95</x:v>
      </x:c>
      <x:c r="G23" s="10">
        <x:f>1099.12+2028.26</x:f>
        <x:v>3127.38</x:v>
      </x:c>
      <x:c r="H23" s="10">
        <x:f>1099.12+2028.26</x:f>
        <x:v>3127.38</x:v>
      </x:c>
      <x:c r="I23" s="10">
        <x:f>1099.12+2030.65</x:f>
        <x:v>3129.77</x:v>
      </x:c>
      <x:c r="J23" s="10">
        <x:f>1099.12+2032.72</x:f>
        <x:v>3131.84</x:v>
      </x:c>
      <x:c r="K23" s="10">
        <x:f>1099.12+2031.07</x:f>
        <x:v>3130.1899999999996</x:v>
      </x:c>
      <x:c r="L23" s="10">
        <x:f>1099.12+2030.65</x:f>
      </x:c>
      <x:c r="M23" s="10"/>
      <x:c r="N23" s="10"/>
      <x:c r="O23" s="4"/>
      <x:c r="P23" s="43">
        <x:f>SUM(C23:N23)</x:f>
        <x:v>28070.36</x:v>
      </x:c>
    </x:row>
    <x:row r="24">
      <x:c r="B24" s="55" t="s">
        <x:v>40</x:v>
      </x:c>
      <x:c r="C24" s="56">
        <x:v>167.28</x:v>
      </x:c>
      <x:c r="D24" s="56">
        <x:v>167.28</x:v>
      </x:c>
      <x:c r="E24" s="56">
        <x:v>139.4</x:v>
      </x:c>
      <x:c r="F24" s="56">
        <x:v>139.4</x:v>
      </x:c>
      <x:c r="G24" s="56">
        <x:v>153.34</x:v>
      </x:c>
      <x:c r="H24" s="56">
        <x:v>153.34</x:v>
      </x:c>
      <x:c r="I24" s="56">
        <x:v>139.4</x:v>
      </x:c>
      <x:c r="J24" s="56">
        <x:v>167.28</x:v>
      </x:c>
      <x:c r="K24" s="56">
        <x:v>153.34</x:v>
      </x:c>
      <x:c r="L24" s="56">
        <x:v>167.28</x:v>
      </x:c>
      <x:c r="M24" s="56"/>
      <x:c r="N24" s="56"/>
      <x:c r="O24" s="4"/>
      <x:c r="P24" s="43">
        <x:f>SUM(C24:N24)</x:f>
        <x:v>1380.06</x:v>
      </x:c>
    </x:row>
    <x:row r="25">
      <x:c r="B25" s="9" t="s">
        <x:v>48</x:v>
      </x:c>
      <x:c r="C25" s="10"/>
      <x:c r="D25" s="10"/>
      <x:c r="E25" s="10"/>
      <x:c r="F25" s="10">
        <x:v>66.64</x:v>
      </x:c>
      <x:c r="G25" s="10">
        <x:v>3485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3551.64</x:v>
      </x:c>
    </x:row>
    <x:row r="26">
      <x:c r="B26" s="8" t="s">
        <x:v>3</x:v>
      </x:c>
      <x:c r="C26" s="44">
        <x:f>SUM(C22:C24)</x:f>
        <x:v>8438.81</x:v>
      </x:c>
      <x:c r="D26" s="44">
        <x:f>SUM(D22:D24)</x:f>
        <x:v>8438.81</x:v>
      </x:c>
      <x:c r="E26" s="44">
        <x:f>SUM(E22:E24)</x:f>
        <x:v>8410.929999999998</x:v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78492.28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8762.720000000005</x:v>
      </x:c>
    </x:row>
    <x:row r="30">
      <x:c r="B30" s="63" t="s">
        <x:v>37</x:v>
      </x:c>
      <x:c r="C30" s="54">
        <x:v>240</x:v>
      </x:c>
      <x:c r="D30" s="54">
        <x:v>240</x:v>
      </x:c>
      <x:c r="E30" s="54">
        <x:v>200</x:v>
      </x:c>
      <x:c r="F30" s="54">
        <x:v>200</x:v>
      </x:c>
      <x:c r="G30" s="54">
        <x:v>220</x:v>
      </x:c>
      <x:c r="H30" s="54">
        <x:v>220</x:v>
      </x:c>
      <x:c r="I30" s="54">
        <x:v>200</x:v>
      </x:c>
      <x:c r="J30" s="54">
        <x:v>240</x:v>
      </x:c>
      <x:c r="K30" s="54">
        <x:v>220</x:v>
      </x:c>
      <x:c r="L30" s="54">
        <x:v>240</x:v>
      </x:c>
      <x:c r="M30" s="54"/>
      <x:c r="N30" s="54"/>
      <x:c r="P30" s="62">
        <x:f>SUM(C30:N30)</x:f>
        <x:v>1980</x:v>
      </x:c>
    </x:row>
    <x:row r="31">
      <x:c r="B31" s="63" t="s">
        <x:v>38</x:v>
      </x:c>
      <x:c r="C31" s="54">
        <x:v>167.28</x:v>
      </x:c>
      <x:c r="D31" s="54">
        <x:v>167.28</x:v>
      </x:c>
      <x:c r="E31" s="54">
        <x:v>139.4</x:v>
      </x:c>
      <x:c r="F31" s="54">
        <x:v>139.4</x:v>
      </x:c>
      <x:c r="G31" s="54">
        <x:v>153.34</x:v>
      </x:c>
      <x:c r="H31" s="54">
        <x:v>153.34</x:v>
      </x:c>
      <x:c r="I31" s="54">
        <x:v>139.4</x:v>
      </x:c>
      <x:c r="J31" s="54">
        <x:v>167.28</x:v>
      </x:c>
      <x:c r="K31" s="54">
        <x:v>153.34</x:v>
      </x:c>
      <x:c r="L31" s="54">
        <x:v>167.28</x:v>
      </x:c>
      <x:c r="M31" s="54"/>
      <x:c r="N31" s="54"/>
      <x:c r="P31" s="62">
        <x:f>SUM(C31:N31)</x:f>
        <x:v>1380.06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42</x:v>
      </x:c>
      <x:c r="C5" s="33">
        <x:v>490</x:v>
      </x:c>
    </x:row>
    <x:row r="6" spans="2:3" ht="30" customHeight="1" x14ac:dyDescent="0.3">
      <x:c r="B6" s="65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SUM('2022'!P27,'2023'!P30,'2024'!P28)</x:f>
        <x:v>7790.8900000000158</x:v>
      </x:c>
    </x:row>
    <x:row r="4" spans="2:3" ht="16.95" customHeight="1" x14ac:dyDescent="0.3">
      <x:c r="B4" s="38" t="s">
        <x:v>39</x:v>
      </x:c>
      <x:c r="C4" s="40">
        <x:f>'2022'!P12+'2023'!P12+'2024'!P12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2024-10-31T22:55:57Z</dcterms:modified>
</cp:coreProperties>
</file>