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23B06343-FEB7-4706-9372-BF91D5858C93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<sst xmlns="http://schemas.openxmlformats.org/spreadsheetml/2006/main" count="74" uniqueCount="40">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</sst>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0" t="s">
        <x:v>9</x:v>
      </x:c>
    </x:row>
    <x:row r="2" spans="2:16" x14ac:dyDescent="0.3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7"/>
  <x:sheetViews>
    <x:sheetView tabSelected="1" workbookViewId="0">
      <x:selection activeCell="J25" sqref="J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/>
      <x:c r="N6" s="33"/>
      <x:c r="O6" s="31"/>
      <x:c r="P6" s="52">
        <x:f>SUM(C6:N6)</x:f>
        <x:v>133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>
        <x:v>18</x:v>
      </x:c>
      <x:c r="I7" s="33">
        <x:v>22</x:v>
      </x:c>
      <x:c r="J7" s="33">
        <x:v>19</x:v>
      </x:c>
      <x:c r="K7" s="33">
        <x:v>20</x:v>
      </x:c>
      <x:c r="L7" s="33">
        <x:v>22</x:v>
      </x:c>
      <x:c r="M7" s="33"/>
      <x:c r="N7" s="33"/>
      <x:c r="O7" s="31"/>
      <x:c r="P7" s="52">
        <x:f>SUM(C7:N7)</x:f>
        <x:v>141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8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>
        <x:v>18.5</x:v>
      </x:c>
      <x:c r="I11" s="10">
        <x:v>22</x:v>
      </x:c>
      <x:c r="J11" s="10">
        <x:v>19</x:v>
      </x:c>
      <x:c r="K11" s="10">
        <x:v>20</x:v>
      </x:c>
      <x:c r="L11" s="10">
        <x:v>22</x:v>
      </x:c>
      <x:c r="M11" s="10"/>
      <x:c r="N11" s="10"/>
      <x:c r="P11" s="53">
        <x:f>SUM(C11:N11)</x:f>
        <x:v>141.5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>
        <x:v>1.5</x:v>
      </x:c>
      <x:c r="I12" s="11">
        <x:v>1</x:v>
      </x:c>
      <x:c r="J12" s="11">
        <x:v>2</x:v>
      </x:c>
      <x:c r="K12" s="11">
        <x:v>1</x:v>
      </x:c>
      <x:c r="L12" s="11">
        <x:v>1</x:v>
      </x:c>
      <x:c r="M12" s="11"/>
      <x:c r="N12" s="11"/>
      <x:c r="P12" s="53">
        <x:f>SUM(C12:N12)</x:f>
        <x:v>5.5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  <x:v>8205</x:v>
      </x:c>
      <x:c r="F17" s="9">
        <x:f>F11*Params!$C$5*(1-Params!$C$3)-Params!$C$4</x:f>
        <x:v>8619</x:v>
      </x:c>
      <x:c r="G17" s="9">
        <x:f>G11*Params!$C$5*(1-Params!$C$3)-Params!$C$4</x:f>
        <x:v>6963</x:v>
      </x:c>
      <x:c r="H17" s="9">
        <x:f>H11*Params!$C$5*(1-Params!$C$3)-Params!$C$4</x:f>
        <x:v>7584</x:v>
      </x:c>
      <x:c r="I17" s="9">
        <x:f>I11*Params!$C$5*(1-Params!$C$3)-Params!$C$4</x:f>
        <x:v>9033</x:v>
      </x:c>
      <x:c r="J17" s="9">
        <x:f>J11*Params!$C$5*(1-Params!$C$3)-Params!$C$4</x:f>
      </x:c>
      <x:c r="K17" s="9">
        <x:f>K11*Params!$C$5*(1-Params!$C$3)-Params!$C$4</x:f>
      </x:c>
      <x:c r="L17" s="9">
        <x:f>L11*Params!$C$5*(1-Params!$C$3)-Params!$C$4</x:f>
      </x:c>
      <x:c r="M17" s="9"/>
      <x:c r="N17" s="9"/>
      <x:c r="O17" s="4"/>
      <x:c r="P17" s="37">
        <x:f>SUM(C17:N17)</x:f>
        <x:v>58056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58056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>
        <x:v>5016.2</x:v>
      </x:c>
      <x:c r="I22" s="9">
        <x:v>5016.2</x:v>
      </x:c>
      <x:c r="J22" s="9">
        <x:v>5016.2</x:v>
      </x:c>
      <x:c r="K22" s="9">
        <x:v>5016.2</x:v>
      </x:c>
      <x:c r="L22" s="9">
        <x:v>5016.2</x:v>
      </x:c>
      <x:c r="M22" s="9"/>
      <x:c r="N22" s="9"/>
      <x:c r="O22" s="4"/>
      <x:c r="P22" s="39">
        <x:f>SUM(C22:N22)</x:f>
        <x:v>35054.66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  <x:v>2811.49</x:v>
      </x:c>
      <x:c r="F23" s="9">
        <x:f>1054.25+1731.65</x:f>
        <x:v>2785.9</x:v>
      </x:c>
      <x:c r="G23" s="9">
        <x:f>1054.25+1731.65</x:f>
        <x:v>2785.9</x:v>
      </x:c>
      <x:c r="H23" s="9">
        <x:f>1054.25+1734.56</x:f>
        <x:v>2788.81</x:v>
      </x:c>
      <x:c r="I23" s="9">
        <x:f>1054.25+1736.22</x:f>
        <x:v>2790.4700000000003</x:v>
      </x:c>
      <x:c r="J23" s="9">
        <x:f>1054.25+1735.5</x:f>
      </x:c>
      <x:c r="K23" s="9">
        <x:f>1054.25+1736.96</x:f>
      </x:c>
      <x:c r="L23" s="9">
        <x:f>1054.25+1735.5</x:f>
      </x:c>
      <x:c r="M23" s="9"/>
      <x:c r="N23" s="9"/>
      <x:c r="O23" s="4"/>
      <x:c r="P23" s="39">
        <x:f>SUM(C23:N23)</x:f>
        <x:v>19587.27</x:v>
      </x:c>
    </x:row>
    <x:row r="24">
      <x:c r="B24" s="65" t="s">
        <x:v>39</x:v>
      </x:c>
      <x:c r="C24" s="66"/>
      <x:c r="D24" s="66"/>
      <x:c r="E24" s="66"/>
      <x:c r="F24" s="66"/>
      <x:c r="G24" s="66"/>
      <x:c r="H24" s="66"/>
      <x:c r="I24" s="66">
        <x:v>1253.33</x:v>
      </x:c>
      <x:c r="J24" s="66"/>
      <x:c r="K24" s="66"/>
      <x:c r="L24" s="66"/>
      <x:c r="M24" s="66"/>
      <x:c r="N24" s="66"/>
      <x:c r="O24" s="4"/>
      <x:c r="P24" s="39">
        <x:f>SUM(C24:N24)</x:f>
        <x:v>1253.33</x:v>
      </x:c>
    </x:row>
    <x:row r="25">
      <x:c r="B25" s="7" t="s">
        <x:v>3</x:v>
      </x:c>
      <x:c r="C25" s="40">
        <x:f>SUM(C22:C23)</x:f>
      </x:c>
      <x:c r="D25" s="40">
        <x:f>SUM(D22:D23)</x:f>
      </x:c>
      <x:c r="E25" s="40">
        <x:f>SUM(E22:E23)</x:f>
      </x:c>
      <x:c r="F25" s="40">
        <x:f>SUM(F22:F23)</x:f>
      </x:c>
      <x:c r="G25" s="40">
        <x:f>SUM(G22:G23)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SUM(M22:M24)</x:f>
      </x:c>
      <x:c r="N25" s="40">
        <x:f>SUM(N22:N24)</x:f>
      </x:c>
      <x:c r="O25" s="4"/>
      <x:c r="P25" s="41">
        <x:f>SUM(C25:N25)</x:f>
        <x:v>55895.26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2160.74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4" t="s">
        <x:v>24</x:v>
      </x:c>
      <x:c r="C3" s="35">
        <x:f>'2023'!P26+'2024'!P27</x:f>
        <x:v>3830.3900000000031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2024-10-31T22:55:55Z</dcterms:modified>
</cp:coreProperties>
</file>