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11270AF9-EF5A-4FBB-AC4E-A15D9996D141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'2024'!$B$32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'2024'!$B$26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5" i="15" l="1"/>
  <c r="L24" i="15"/>
  <c r="L23" i="15"/>
  <c r="P23" i="15" s="1"/>
  <c r="C4" i="13"/>
  <c r="C32" i="15"/>
  <c r="P30" i="15"/>
  <c r="N28" i="15"/>
  <c r="M28" i="15"/>
  <c r="H28" i="15"/>
  <c r="G28" i="15"/>
  <c r="F28" i="15"/>
  <c r="E28" i="15"/>
  <c r="D28" i="15"/>
  <c r="C28" i="15"/>
  <c r="P27" i="15"/>
  <c r="P26" i="15"/>
  <c r="L26" i="15"/>
  <c r="K26" i="15"/>
  <c r="J26" i="15"/>
  <c r="I26" i="15"/>
  <c r="K24" i="15"/>
  <c r="J24" i="15"/>
  <c r="I24" i="15"/>
  <c r="K23" i="15"/>
  <c r="J23" i="15"/>
  <c r="J25" i="15" s="1"/>
  <c r="I23" i="15"/>
  <c r="I25" i="15" s="1"/>
  <c r="P22" i="15"/>
  <c r="N19" i="15"/>
  <c r="N32" i="15" s="1"/>
  <c r="M19" i="15"/>
  <c r="M32" i="15" s="1"/>
  <c r="J19" i="15"/>
  <c r="I19" i="15"/>
  <c r="H19" i="15"/>
  <c r="H32" i="15" s="1"/>
  <c r="G19" i="15"/>
  <c r="G32" i="15" s="1"/>
  <c r="F19" i="15"/>
  <c r="F32" i="15" s="1"/>
  <c r="E19" i="15"/>
  <c r="E32" i="15" s="1"/>
  <c r="D19" i="15"/>
  <c r="D32" i="15" s="1"/>
  <c r="C19" i="15"/>
  <c r="P18" i="15"/>
  <c r="L17" i="15"/>
  <c r="L19" i="15" s="1"/>
  <c r="K17" i="15"/>
  <c r="P17" i="15" s="1"/>
  <c r="J17" i="15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24" i="15" l="1"/>
  <c r="L28" i="15"/>
  <c r="L32" i="15" s="1"/>
  <c r="K28" i="15"/>
  <c r="I28" i="15"/>
  <c r="I32" i="15" s="1"/>
  <c r="J28" i="15"/>
  <c r="J32" i="15" s="1"/>
  <c r="K19" i="15"/>
  <c r="K25" i="15"/>
  <c r="P25" i="15" s="1"/>
  <c r="P19" i="15"/>
  <c r="P28" i="15" l="1"/>
  <c r="K32" i="15"/>
  <c r="P32" i="15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4623676-C61F-4F1D-B9DB-B1B0DF1E42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<sst xmlns="http://schemas.openxmlformats.org/spreadsheetml/2006/main" count="45" uniqueCount="44">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</sst>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32"/>
  <sheetViews>
    <sheetView tabSelected="1" workbookViewId="0">
      <selection activeCell="K25" sqref="K25: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/>
      <c r="N7" s="33"/>
      <c r="O7" s="31"/>
      <c r="P7" s="52">
        <f>SUM(C7:N7)</f>
        <v>81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/>
      <c r="N11" s="10"/>
      <c r="P11" s="53">
        <f>SUM(C11:N11)</f>
        <v>81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/>
      <c r="N12" s="11"/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/>
      <c r="N17" s="9"/>
      <c r="O17" s="4"/>
      <c r="P17" s="37">
        <f>SUM(C17:N17)</f>
        <v>37705.200000000004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0</v>
      </c>
      <c r="N19" s="25">
        <f t="shared" si="1"/>
        <v>0</v>
      </c>
      <c r="O19" s="5"/>
      <c r="P19" s="38">
        <f>SUM(C19:O19)</f>
        <v>37705.200000000004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/>
      <c r="N22" s="9"/>
      <c r="O22" s="4"/>
      <c r="P22" s="39">
        <f t="shared" ref="P22:P28" si="2">SUM(C22:N22)</f>
        <v>18302.64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>(5461.69/5)*(1-9.7%)</f>
        <v>986.381214</v>
      </c>
      <c r="J23" s="60">
        <f>(5461.69/5)*(1-9.7%)</f>
        <v>986.381214</v>
      </c>
      <c r="K23" s="60">
        <f>(5461.69/5)*(1-9.7%)</f>
        <v>986.381214</v>
      </c>
      <c r="L23" s="60">
        <f>(5461.69/5)*(1-9.7%)</f>
        <v>986.381214</v>
      </c>
      <c r="M23" s="9"/>
      <c r="N23" s="9"/>
      <c r="O23" s="4"/>
      <c r="P23" s="39">
        <f t="shared" si="2"/>
        <v>3945.524856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>(5461.69/5)*9.7%</f>
        <v>105.95678599999998</v>
      </c>
      <c r="J24" s="62">
        <f>(5461.69/5)*9.7%</f>
        <v>105.95678599999998</v>
      </c>
      <c r="K24" s="62">
        <f>(5461.69/5)*9.7%</f>
        <v>105.95678599999998</v>
      </c>
      <c r="L24" s="62">
        <f>(5461.69/5)*9.7%</f>
        <v>105.95678599999998</v>
      </c>
      <c r="M24" s="62"/>
      <c r="N24" s="62"/>
      <c r="O24" s="4"/>
      <c r="P24" s="39">
        <f t="shared" si="2"/>
        <v>423.82714399999992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>(I23)*0.02</f>
        <v>19.727624280000001</v>
      </c>
      <c r="J25" s="62">
        <f>(J23)*0.02</f>
        <v>19.727624280000001</v>
      </c>
      <c r="K25" s="62">
        <f>(K23)*0.02</f>
        <v>19.727624280000001</v>
      </c>
      <c r="L25" s="62">
        <f>(L23)*0.02</f>
        <v>19.727624280000001</v>
      </c>
      <c r="M25" s="62"/>
      <c r="N25" s="62"/>
      <c r="O25" s="4"/>
      <c r="P25" s="39">
        <f t="shared" si="2"/>
        <v>78.910497120000002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/>
      <c r="N26" s="9"/>
      <c r="O26" s="4"/>
      <c r="P26" s="39">
        <f t="shared" si="2"/>
        <v>11902.14</v>
      </c>
    </row>
    <row r="27" spans="2:16" x14ac:dyDescent="0.3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/>
      <c r="N27" s="64"/>
      <c r="O27" s="4"/>
      <c r="P27" s="39">
        <f t="shared" si="2"/>
        <v>700</v>
      </c>
    </row>
    <row r="28" spans="2:16" x14ac:dyDescent="0.3">
      <c r="B28" s="7" t="s">
        <v>3</v>
      </c>
      <c r="C28" s="40">
        <f t="shared" ref="C28:N28" si="3">SUM(C22:C26)</f>
        <v>0</v>
      </c>
      <c r="D28" s="40">
        <f t="shared" si="3"/>
        <v>0</v>
      </c>
      <c r="E28" s="40">
        <f t="shared" si="3"/>
        <v>0</v>
      </c>
      <c r="F28" s="40">
        <f t="shared" si="3"/>
        <v>0</v>
      </c>
      <c r="G28" s="40">
        <f t="shared" si="3"/>
        <v>0</v>
      </c>
      <c r="H28" s="40">
        <f t="shared" si="3"/>
        <v>0</v>
      </c>
      <c r="I28" s="40">
        <f t="shared" si="3"/>
        <v>8834.9756242799995</v>
      </c>
      <c r="J28" s="40">
        <f t="shared" si="3"/>
        <v>8848.1156242799989</v>
      </c>
      <c r="K28" s="40">
        <f t="shared" si="3"/>
        <v>8134.9756242799995</v>
      </c>
      <c r="L28" s="40">
        <f t="shared" si="3"/>
        <v>8834.9756242799995</v>
      </c>
      <c r="M28" s="40">
        <f t="shared" si="3"/>
        <v>0</v>
      </c>
      <c r="N28" s="40">
        <f t="shared" si="3"/>
        <v>0</v>
      </c>
      <c r="O28" s="4"/>
      <c r="P28" s="41">
        <f t="shared" si="2"/>
        <v>34653.042497119997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/>
      <c r="N30" s="67"/>
      <c r="P30" s="68">
        <f>SUM(C30:N30)</f>
        <v>700</v>
      </c>
    </row>
    <row r="32" spans="2:16" x14ac:dyDescent="0.3">
      <c r="B32" s="43" t="s">
        <v>25</v>
      </c>
      <c r="C32" s="44">
        <f t="shared" ref="C32:N32" si="4">C19-C28</f>
        <v>0</v>
      </c>
      <c r="D32" s="44">
        <f t="shared" si="4"/>
        <v>0</v>
      </c>
      <c r="E32" s="44">
        <f t="shared" si="4"/>
        <v>0</v>
      </c>
      <c r="F32" s="44">
        <f t="shared" si="4"/>
        <v>0</v>
      </c>
      <c r="G32" s="44">
        <f t="shared" si="4"/>
        <v>0</v>
      </c>
      <c r="H32" s="44">
        <f t="shared" si="4"/>
        <v>0</v>
      </c>
      <c r="I32" s="44">
        <f t="shared" si="4"/>
        <v>-464.3756242799991</v>
      </c>
      <c r="J32" s="44">
        <f t="shared" si="4"/>
        <v>930.08437572000184</v>
      </c>
      <c r="K32" s="44">
        <f t="shared" si="4"/>
        <v>1643.2243757200013</v>
      </c>
      <c r="L32" s="44">
        <f t="shared" si="4"/>
        <v>943.22437572000126</v>
      </c>
      <c r="M32" s="44">
        <f t="shared" si="4"/>
        <v>0</v>
      </c>
      <c r="N32" s="44">
        <f t="shared" si="4"/>
        <v>0</v>
      </c>
      <c r="P32" s="54">
        <f>SUM(C32:O32)</f>
        <v>3052.1575028800053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5" sqref="C1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22</v>
      </c>
      <c r="C2" s="7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23</v>
      </c>
      <c r="C2" s="73"/>
    </row>
    <row r="3" spans="2:3" ht="16.95" customHeight="1" x14ac:dyDescent="0.3">
      <c r="B3" s="34" t="s">
        <v>24</v>
      </c>
      <c r="C3" s="35">
        <f>'2024'!P32</f>
        <v>3052.1575028800053</v>
      </c>
    </row>
    <row r="4" spans="2:3" ht="16.95" customHeight="1" x14ac:dyDescent="0.3">
      <c r="B4" s="34" t="s">
        <v>26</v>
      </c>
      <c r="C4" s="36">
        <f>SUM('2024'!P12)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2024-10-31T23:06:29Z</dcterms:modified>
</cp:coreProperties>
</file>