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B512B798-1B86-4E5E-A7F3-8764375A121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<sst xmlns="http://schemas.openxmlformats.org/spreadsheetml/2006/main" count="83" uniqueCount="46">
  <si>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</si>
  <si>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</si>
  <si>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</si>
  <si>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</si>
  <si>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</si>
  <si>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</si>
  <si>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</si>
  <si>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</si>
  <si>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</si>
  <si>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</si>
  <si>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</si>
  <si>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</si>
  <si>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</si>
  <si>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</si>
  <si>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</si>
  <si>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</si>
  <si>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</si>
  <si>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</si>
  <si>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</si>
  <si>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</si>
  <si>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</si>
  <si>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</si>
  <si>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</si>
  <si>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</si>
  <si>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</si>
  <si>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</si>
  <si>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</si>
  <si>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</si>
  <si>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</si>
  <si>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</si>
  <si>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</si>
  <si>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</si>
  <si>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</si>
  <si>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</si>
  <si>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</si>
  <si>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</si>
  <si>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</si>
  <si>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</si>
  <si>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</si>
  <si>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</si>
  <si>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</si>
  <si>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</si>
  <si>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</si>
  <si>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</si>
  <si>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</si>
  <si>
    <t>Prime de Cooptation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</si>
</sst>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2"/>
  <x:sheetViews>
    <x:sheetView tabSelected="1" topLeftCell="B2" workbookViewId="0">
      <x:selection activeCell="Q18" sqref="Q18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171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>
        <x:v>20</x:v>
      </x:c>
      <x:c r="I7" s="37">
        <x:v>21</x:v>
      </x:c>
      <x:c r="J7" s="37">
        <x:v>20</x:v>
      </x:c>
      <x:c r="K7" s="37">
        <x:v>16</x:v>
      </x:c>
      <x:c r="L7" s="37">
        <x:v>23</x:v>
      </x:c>
      <x:c r="M7" s="37"/>
      <x:c r="N7" s="37"/>
      <x:c r="O7" s="36"/>
      <x:c r="P7" s="57">
        <x:f>SUM(C7:N7)</x:f>
        <x:v>171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/>
      <x:c r="N8" s="63"/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>
        <x:v>20</x:v>
      </x:c>
      <x:c r="I11" s="11">
        <x:v>21</x:v>
      </x:c>
      <x:c r="J11" s="11">
        <x:v>20</x:v>
      </x:c>
      <x:c r="K11" s="11">
        <x:v>16</x:v>
      </x:c>
      <x:c r="L11" s="11">
        <x:v>23</x:v>
      </x:c>
      <x:c r="M11" s="11"/>
      <x:c r="N11" s="11"/>
      <x:c r="P11" s="58">
        <x:f>SUM(C11:N11)</x:f>
        <x:v>171</x:v>
      </x:c>
    </x:row>
    <x:row r="12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>
        <x:v>2</x:v>
      </x:c>
      <x:c r="J12" s="12">
        <x:v>1</x:v>
      </x:c>
      <x:c r="K12" s="12">
        <x:v>5</x:v>
      </x:c>
      <x:c r="L12" s="12"/>
      <x:c r="M12" s="12"/>
      <x:c r="N12" s="12"/>
      <x:c r="P12" s="58">
        <x:f>SUM(C12:N12)</x:f>
        <x:v>18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  <x:v>4313.400000000001</x:v>
      </x:c>
      <x:c r="H17" s="10">
        <x:f>H11*Params!$C$5*(1-Params!$C$3)-Params!$C$4</x:f>
        <x:v>9677</x:v>
      </x:c>
      <x:c r="I17" s="10">
        <x:f>I11*Params!$C$5*(1-Params!$C$3)-Params!$C$4</x:f>
        <x:v>10164.6</x:v>
      </x:c>
      <x:c r="J17" s="10">
        <x:f>J11*Params!$C$5*(1-Params!$C$3)-Params!$C$4</x:f>
        <x:v>9677</x:v>
      </x:c>
      <x:c r="K17" s="10">
        <x:f>K11*Params!$C$5*(1-Params!$C$3)-Params!$C$4</x:f>
        <x:v>7726.6</x:v>
      </x:c>
      <x:c r="L17" s="10">
        <x:f>L11*Params!$C$5*(1-Params!$C$3)-Params!$C$4</x:f>
      </x:c>
      <x:c r="M17" s="10"/>
      <x:c r="N17" s="10"/>
      <x:c r="O17" s="4"/>
      <x:c r="P17" s="41">
        <x:f>SUM(C17:N17)</x:f>
        <x:v>82704.6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45</x:v>
      </x:c>
      <x:c r="C19" s="64"/>
      <x:c r="D19" s="64"/>
      <x:c r="E19" s="64"/>
      <x:c r="F19" s="64"/>
      <x:c r="G19" s="64"/>
      <x:c r="H19" s="64"/>
      <x:c r="I19" s="64">
        <x:v>800</x:v>
      </x:c>
      <x:c r="J19" s="64"/>
      <x:c r="K19" s="64"/>
      <x:c r="L19" s="64"/>
      <x:c r="M19" s="64"/>
      <x:c r="N19" s="64"/>
      <x:c r="O19" s="4"/>
      <x:c r="P19" s="41">
        <x:f>SUM(C19:N19)</x:f>
        <x:v>800</x:v>
      </x:c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83504.6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5297.58</x:v>
      </x:c>
      <x:c r="D23" s="10">
        <x:v>5297.58</x:v>
      </x:c>
      <x:c r="E23" s="10">
        <x:v>5297.58</x:v>
      </x:c>
      <x:c r="F23" s="10">
        <x:v>5297.58</x:v>
      </x:c>
      <x:c r="G23" s="10">
        <x:v>5297.58</x:v>
      </x:c>
      <x:c r="H23" s="10">
        <x:v>5297.58</x:v>
      </x:c>
      <x:c r="I23" s="10">
        <x:v>7553.28</x:v>
      </x:c>
      <x:c r="J23" s="10">
        <x:v>5297.58</x:v>
      </x:c>
      <x:c r="K23" s="10">
        <x:v>5297.58</x:v>
      </x:c>
      <x:c r="L23" s="10">
        <x:v>5297.58</x:v>
      </x:c>
      <x:c r="M23" s="10"/>
      <x:c r="N23" s="10"/>
      <x:c r="O23" s="4"/>
      <x:c r="P23" s="43">
        <x:f>SUM(C23:N23)</x:f>
        <x:v>49933.920000000006</x:v>
      </x:c>
    </x:row>
    <x:row r="24">
      <x:c r="B24" s="9" t="s">
        <x:v>8</x:v>
      </x:c>
      <x:c r="C24" s="10">
        <x:f>1202.52+2261.3</x:f>
        <x:v>3463.82</x:v>
      </x:c>
      <x:c r="D24" s="10">
        <x:f>1202.52+2261.3</x:f>
        <x:v>3463.82</x:v>
      </x:c>
      <x:c r="E24" s="10">
        <x:f>1202.52+2261.3</x:f>
        <x:v>3463.82</x:v>
      </x:c>
      <x:c r="F24" s="10">
        <x:f>1202.52+2261.3</x:f>
        <x:v>3463.82</x:v>
      </x:c>
      <x:c r="G24" s="10">
        <x:f>1202.52+2285.68</x:f>
        <x:v>3488.2</x:v>
      </x:c>
      <x:c r="H24" s="10">
        <x:f>1202.52+2296.06</x:f>
        <x:v>3498.58</x:v>
      </x:c>
      <x:c r="I24" s="10">
        <x:f>1706.82+3241.55</x:f>
        <x:v>4948.37</x:v>
      </x:c>
      <x:c r="J24" s="10">
        <x:f>1202.52+2290.46</x:f>
        <x:v>3492.98</x:v>
      </x:c>
      <x:c r="K24" s="10">
        <x:f>1202.52+2289.42</x:f>
        <x:v>3491.94</x:v>
      </x:c>
      <x:c r="L24" s="10">
        <x:f>1202.52+2293.58</x:f>
      </x:c>
      <x:c r="M24" s="10"/>
      <x:c r="N24" s="10"/>
      <x:c r="O24" s="4"/>
      <x:c r="P24" s="43">
        <x:f>SUM(C24:N24)</x:f>
        <x:v>32775.35</x:v>
      </x:c>
    </x:row>
    <x:row r="25">
      <x:c r="B25" s="55" t="s">
        <x:v>40</x:v>
      </x:c>
      <x:c r="C25" s="10">
        <x:v>508.408</x:v>
      </x:c>
      <x:c r="D25" s="10">
        <x:v>489.844</x:v>
      </x:c>
      <x:c r="E25" s="10">
        <x:v>489.844</x:v>
      </x:c>
      <x:c r="F25" s="10">
        <x:v>489.844</x:v>
      </x:c>
      <x:c r="G25" s="10">
        <x:v>267.076</x:v>
      </x:c>
      <x:c r="H25" s="10">
        <x:v>471.28</x:v>
      </x:c>
      <x:c r="I25" s="10">
        <x:v>489.844</x:v>
      </x:c>
      <x:c r="J25" s="10">
        <x:v>471.28</x:v>
      </x:c>
      <x:c r="K25" s="10">
        <x:v>397.024</x:v>
      </x:c>
      <x:c r="L25" s="10">
        <x:v>526.972</x:v>
      </x:c>
      <x:c r="M25" s="10"/>
      <x:c r="N25" s="10"/>
      <x:c r="O25" s="4"/>
      <x:c r="P25" s="43">
        <x:f>SUM(C25:N25)</x:f>
        <x:v>4074.444</x:v>
      </x:c>
    </x:row>
    <x:row r="26">
      <x:c r="B26" s="55" t="s">
        <x:v>44</x:v>
      </x:c>
      <x:c r="C26" s="64"/>
      <x:c r="D26" s="64"/>
      <x:c r="E26" s="64">
        <x:v>1253.33</x:v>
      </x:c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1253.33</x:v>
      </x:c>
    </x:row>
    <x:row r="27">
      <x:c r="B27" s="8" t="s">
        <x:v>3</x:v>
      </x:c>
      <x:c r="C27" s="44">
        <x:f>SUM(C23:C25)</x:f>
        <x:v>9269.807999999999</x:v>
      </x:c>
      <x:c r="D27" s="44">
        <x:f>SUM(D23:D25)</x:f>
        <x:v>9251.243999999999</x:v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88037.044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-4532.443999999991</x:v>
      </x:c>
    </x:row>
    <x:row r="31">
      <x:c r="B31" s="62" t="s">
        <x:v>37</x:v>
      </x:c>
      <x:c r="C31" s="54">
        <x:v>1144</x:v>
      </x:c>
      <x:c r="D31" s="54">
        <x:v>1092</x:v>
      </x:c>
      <x:c r="E31" s="54">
        <x:v>1092</x:v>
      </x:c>
      <x:c r="F31" s="54">
        <x:v>1092</x:v>
      </x:c>
      <x:c r="G31" s="54">
        <x:v>468</x:v>
      </x:c>
      <x:c r="H31" s="54">
        <x:v>1040</x:v>
      </x:c>
      <x:c r="I31" s="54">
        <x:v>1092</x:v>
      </x:c>
      <x:c r="J31" s="54">
        <x:v>1040</x:v>
      </x:c>
      <x:c r="K31" s="54">
        <x:v>832</x:v>
      </x:c>
      <x:c r="L31" s="54">
        <x:v>1196</x:v>
      </x:c>
      <x:c r="M31" s="54"/>
      <x:c r="N31" s="54"/>
      <x:c r="P31" s="61">
        <x:f>SUM(C31:N31)</x:f>
        <x:v>8892</x:v>
      </x:c>
    </x:row>
    <x:row r="32">
      <x:c r="B32" s="62" t="s">
        <x:v>38</x:v>
      </x:c>
      <x:c r="C32" s="54">
        <x:v>508.408</x:v>
      </x:c>
      <x:c r="D32" s="54">
        <x:v>489.844</x:v>
      </x:c>
      <x:c r="E32" s="54">
        <x:v>489.844</x:v>
      </x:c>
      <x:c r="F32" s="54">
        <x:v>489.844</x:v>
      </x:c>
      <x:c r="G32" s="54">
        <x:v>267.076</x:v>
      </x:c>
      <x:c r="H32" s="54">
        <x:v>471.28</x:v>
      </x:c>
      <x:c r="I32" s="54">
        <x:v>489.844</x:v>
      </x:c>
      <x:c r="J32" s="54">
        <x:v>471.28</x:v>
      </x:c>
      <x:c r="K32" s="54">
        <x:v>397.024</x:v>
      </x:c>
      <x:c r="L32" s="54">
        <x:v>526.972</x:v>
      </x:c>
      <x:c r="M32" s="54"/>
      <x:c r="N32" s="54"/>
      <x:c r="P32" s="61">
        <x:f>SUM(C32:N32)</x:f>
        <x:v>4074.444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'2023'!P27+'2024'!P29</x:f>
        <x:v>-187.27399999999307</x:v>
      </x:c>
    </x:row>
    <x:row r="4" spans="2:3" ht="16.95" customHeight="1" x14ac:dyDescent="0.3">
      <x:c r="B4" s="38" t="s">
        <x:v>39</x:v>
      </x:c>
      <x:c r="C4" s="40">
        <x:f>'2023'!P12+'2024'!P12</x:f>
        <x:v>19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2024-10-31T22:55:20Z</dcterms:modified>
</cp:coreProperties>
</file>