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<sst xmlns="http://schemas.openxmlformats.org/spreadsheetml/2006/main" count="86" uniqueCount="47">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</sst>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8" t="s">
        <x:v>9</x:v>
      </x:c>
    </x:row>
    <x:row r="2" spans="2:16" x14ac:dyDescent="0.45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D11" sqref="D11"/>
    </x:sheetView>
  </x:sheetViews>
  <x:sheetFormatPr baseColWidth="10" defaultRowHeight="15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17</x:v>
      </x:c>
      <x:c r="H7" s="37">
        <x:v>20</x:v>
      </x:c>
      <x:c r="I7" s="37">
        <x:v>23</x:v>
      </x:c>
      <x:c r="J7" s="37">
        <x:v>10</x:v>
      </x:c>
      <x:c r="K7" s="37">
        <x:v>21</x:v>
      </x:c>
      <x:c r="L7" s="37"/>
      <x:c r="M7" s="37"/>
      <x:c r="N7" s="37"/>
      <x:c r="O7" s="36"/>
      <x:c r="P7" s="58">
        <x:f>SUM(C7:N7)</x:f>
        <x:v>43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</x:v>
      </x:c>
      <x:c r="H11" s="11">
        <x:v>20</x:v>
      </x:c>
      <x:c r="I11" s="11">
        <x:v>23</x:v>
      </x:c>
      <x:c r="J11" s="11">
        <x:v>10</x:v>
      </x:c>
      <x:c r="K11" s="11">
        <x:v>21</x:v>
      </x:c>
      <x:c r="L11" s="11"/>
      <x:c r="M11" s="11"/>
      <x:c r="N11" s="11"/>
      <x:c r="P11" s="59">
        <x:f>SUM(C11:N11)</x:f>
        <x:v>43</x:v>
      </x:c>
    </x:row>
    <x:row r="12">
      <x:c r="B12" s="9" t="s">
        <x:v>16</x:v>
      </x:c>
      <x:c r="C12" s="12"/>
      <x:c r="D12" s="12"/>
      <x:c r="E12" s="12"/>
      <x:c r="F12" s="12"/>
      <x:c r="G12" s="12">
        <x:v>2</x:v>
      </x:c>
      <x:c r="H12" s="12"/>
      <x:c r="I12" s="12"/>
      <x:c r="J12" s="12">
        <x:v>11</x:v>
      </x:c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</x:c>
      <x:c r="F18" s="10">
        <x:f>F11*Params!$C$6*(1-Params!$C$3)-Params!$C$4</x:f>
      </x:c>
      <x:c r="G18" s="10">
        <x:f>G11*Params!$C$6*(1-Params!$C$3)-Params!$C$4</x:f>
      </x:c>
      <x:c r="H18" s="10">
        <x:f>H11*Params!$C$6*(1-Params!$C$3)-Params!$C$4</x:f>
      </x:c>
      <x:c r="I18" s="10">
        <x:f>I11*Params!$C$6*(1-Params!$C$3)-Params!$C$4</x:f>
      </x:c>
      <x:c r="J18" s="10">
        <x:f>J11*Params!$C$6*(1-Params!$C$3)-Params!$C$4</x:f>
      </x:c>
      <x:c r="K18" s="10">
        <x:f>K11*Params!$C$6*(1-Params!$C$3)-Params!$C$4</x:f>
      </x:c>
      <x:c r="L18" s="10"/>
      <x:c r="M18" s="10"/>
      <x:c r="N18" s="10"/>
      <x:c r="O18" s="4"/>
      <x:c r="P18" s="41">
        <x:f>SUM(C18:N18)</x:f>
        <x:v>18838.800000000003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18838.800000000003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>
        <x:v>4937.24</x:v>
      </x:c>
      <x:c r="H23" s="10">
        <x:v>4937.24</x:v>
      </x:c>
      <x:c r="I23" s="10">
        <x:v>4937.24</x:v>
      </x:c>
      <x:c r="J23" s="10">
        <x:v>4937.24</x:v>
      </x:c>
      <x:c r="K23" s="10">
        <x:v>5046.22</x:v>
      </x:c>
      <x:c r="L23" s="10"/>
      <x:c r="M23" s="10"/>
      <x:c r="N23" s="10"/>
      <x:c r="O23" s="4"/>
      <x:c r="P23" s="43">
        <x:f>SUM(C23:N23)</x:f>
        <x:v>9874.48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</x:c>
      <x:c r="F24" s="10">
        <x:f>1040.45+1749.67</x:f>
      </x:c>
      <x:c r="G24" s="10">
        <x:f>1040.45+1772.08</x:f>
      </x:c>
      <x:c r="H24" s="10">
        <x:f>1040.45+1777.33</x:f>
      </x:c>
      <x:c r="I24" s="10">
        <x:f>1040.45+1774.57</x:f>
      </x:c>
      <x:c r="J24" s="10">
        <x:f>1040.45+1774.57</x:f>
      </x:c>
      <x:c r="K24" s="10">
        <x:f>1065.01+1842.94</x:f>
      </x:c>
      <x:c r="L24" s="10"/>
      <x:c r="M24" s="10"/>
      <x:c r="N24" s="10"/>
      <x:c r="O24" s="4"/>
      <x:c r="P24" s="43">
        <x:f>SUM(C24:N24)</x:f>
        <x:v>5580.24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>
        <x:v>264.22</x:v>
      </x:c>
      <x:c r="G25" s="56">
        <x:v>232.94</x:v>
      </x:c>
      <x:c r="H25" s="56">
        <x:v>256.4</x:v>
      </x:c>
      <x:c r="I25" s="56">
        <x:v>279.86</x:v>
      </x:c>
      <x:c r="J25" s="56">
        <x:v>178.2</x:v>
      </x:c>
      <x:c r="K25" s="56">
        <x:v>264.22</x:v>
      </x:c>
      <x:c r="L25" s="56"/>
      <x:c r="M25" s="56"/>
      <x:c r="N25" s="56"/>
      <x:c r="O25" s="4"/>
      <x:c r="P25" s="43">
        <x:f>SUM(C25:N25)</x:f>
        <x:v>536.26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  <x:v>7999.4</x:v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15990.98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2847.8200000000015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>
        <x:v>391</x:v>
      </x:c>
      <x:c r="H31" s="54">
        <x:v>460</x:v>
      </x:c>
      <x:c r="I31" s="54">
        <x:v>529</x:v>
      </x:c>
      <x:c r="J31" s="54">
        <x:v>230</x:v>
      </x:c>
      <x:c r="K31" s="54">
        <x:v>483</x:v>
      </x:c>
      <x:c r="L31" s="54"/>
      <x:c r="M31" s="54"/>
      <x:c r="N31" s="54"/>
      <x:c r="P31" s="62">
        <x:f>SUM(C31:N31)</x:f>
        <x:v>989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>
        <x:v>264.22</x:v>
      </x:c>
      <x:c r="G32" s="54">
        <x:v>232.94</x:v>
      </x:c>
      <x:c r="H32" s="54">
        <x:v>256.4</x:v>
      </x:c>
      <x:c r="I32" s="54">
        <x:v>279.86</x:v>
      </x:c>
      <x:c r="J32" s="54">
        <x:v>178.2</x:v>
      </x:c>
      <x:c r="K32" s="54">
        <x:v>264.22</x:v>
      </x:c>
      <x:c r="L32" s="54"/>
      <x:c r="M32" s="54"/>
      <x:c r="N32" s="54"/>
      <x:c r="P32" s="62">
        <x:f>SUM(C32:N32)</x:f>
        <x:v>536.26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0" t="s">
        <x:v>23</x:v>
      </x:c>
      <x:c r="C2" s="71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2" t="s">
        <x:v>33</x:v>
      </x:c>
      <x:c r="C2" s="72"/>
    </x:row>
    <x:row r="3" spans="2:3" ht="16.899999999999999" customHeight="1" x14ac:dyDescent="0.45">
      <x:c r="B3" s="38" t="s">
        <x:v>34</x:v>
      </x:c>
      <x:c r="C3" s="39">
        <x:f>('2023'!P29)+('2024'!P29)</x:f>
        <x:v>1079.384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2024-10-03T09:52:46Z</dcterms:modified>
</cp:coreProperties>
</file>