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B2B797ED-FDEF-408A-AE96-C3C15259FF1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<sst xmlns="http://schemas.openxmlformats.org/spreadsheetml/2006/main" count="83" uniqueCount="45">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</sst>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45">
      <x:c r="N32" s="54" t="s">
        <x:v>42</x:v>
      </x:c>
      <x:c r="P32" s="61">
        <x:f>(P29*0.394) + 1515</x:f>
        <x:v>4696.55</x:v>
      </x:c>
    </x:row>
    <x:row r="33" spans="14:16" x14ac:dyDescent="0.45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D28" sqref="D28"/>
    </x:sheetView>
  </x:sheetViews>
  <x:sheetFormatPr baseColWidth="10" defaultRowHeight="15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16</x:v>
      </x:c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>
        <x:v>18</x:v>
      </x:c>
      <x:c r="H7" s="37">
        <x:v>12</x:v>
      </x:c>
      <x:c r="I7" s="37">
        <x:v>17</x:v>
      </x:c>
      <x:c r="J7" s="37"/>
      <x:c r="K7" s="37"/>
      <x:c r="L7" s="37"/>
      <x:c r="M7" s="37"/>
      <x:c r="N7" s="37"/>
      <x:c r="O7" s="36"/>
      <x:c r="P7" s="57">
        <x:f>SUM(C7:N7)</x:f>
        <x:v>62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>
        <x:v>18</x:v>
      </x:c>
      <x:c r="H11" s="11">
        <x:v>12.5</x:v>
      </x:c>
      <x:c r="I11" s="11">
        <x:v>17</x:v>
      </x:c>
      <x:c r="J11" s="11"/>
      <x:c r="K11" s="11"/>
      <x:c r="L11" s="11"/>
      <x:c r="M11" s="11"/>
      <x:c r="N11" s="11"/>
      <x:c r="P11" s="58">
        <x:f>SUM(C11:N11)</x:f>
        <x:v>62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>
        <x:v>1</x:v>
      </x:c>
      <x:c r="H12" s="12">
        <x:v>7.5</x:v>
      </x:c>
      <x:c r="I12" s="12">
        <x:v>6</x:v>
      </x:c>
      <x:c r="J12" s="12"/>
      <x:c r="K12" s="12"/>
      <x:c r="L12" s="12"/>
      <x:c r="M12" s="12"/>
      <x:c r="N12" s="12"/>
      <x:c r="P12" s="58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28295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28295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>
        <x:v>5114.75</x:v>
      </x:c>
      <x:c r="H23" s="10">
        <x:v>5114.75</x:v>
      </x:c>
      <x:c r="I23" s="10">
        <x:v>5082.12</x:v>
      </x:c>
      <x:c r="J23" s="10"/>
      <x:c r="K23" s="10"/>
      <x:c r="L23" s="10"/>
      <x:c r="M23" s="10"/>
      <x:c r="N23" s="10"/>
      <x:c r="O23" s="4"/>
      <x:c r="P23" s="43">
        <x:f>SUM(C23:N23)</x:f>
        <x:v>15344.25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</x:c>
      <x:c r="G24" s="10">
        <x:f>1098.03+1850.42</x:f>
      </x:c>
      <x:c r="H24" s="10">
        <x:f>1098.03+1852.64</x:f>
      </x:c>
      <x:c r="I24" s="10">
        <x:f>1094.3+1858.86</x:f>
      </x:c>
      <x:c r="J24" s="10"/>
      <x:c r="K24" s="10"/>
      <x:c r="L24" s="10"/>
      <x:c r="M24" s="10"/>
      <x:c r="N24" s="10"/>
      <x:c r="O24" s="4"/>
      <x:c r="P24" s="43">
        <x:f>SUM(C24:N24)</x:f>
        <x:v>8782.119999999999</x:v>
      </x:c>
    </x:row>
    <x:row r="25">
      <x:c r="B25" s="55" t="s">
        <x:v>40</x:v>
      </x:c>
      <x:c r="C25" s="10">
        <x:v>761.92</x:v>
      </x:c>
      <x:c r="D25" s="10">
        <x:v>616.8</x:v>
      </x:c>
      <x:c r="E25" s="10">
        <x:v>671.2</x:v>
      </x:c>
      <x:c r="F25" s="10">
        <x:v>671.2</x:v>
      </x:c>
      <x:c r="G25" s="10">
        <x:v>589.6</x:v>
      </x:c>
      <x:c r="H25" s="10">
        <x:v>453.6</x:v>
      </x:c>
      <x:c r="I25" s="10">
        <x:v>562.4</x:v>
      </x:c>
      <x:c r="J25" s="10"/>
      <x:c r="K25" s="10"/>
      <x:c r="L25" s="10"/>
      <x:c r="M25" s="10"/>
      <x:c r="N25" s="10"/>
      <x:c r="O25" s="4"/>
      <x:c r="P25" s="43">
        <x:f>SUM(C25:N25)</x:f>
        <x:v>2049.92</x:v>
      </x:c>
    </x:row>
    <x:row r="26">
      <x:c r="B26" s="55" t="s">
        <x:v>44</x:v>
      </x:c>
      <x:c r="C26" s="64"/>
      <x:c r="D26" s="64">
        <x:f>29.29+187.87</x:f>
        <x:v>217.16</x:v>
      </x:c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217.16</x:v>
      </x:c>
    </x:row>
    <x:row r="27">
      <x:c r="B27" s="8" t="s">
        <x:v>3</x:v>
      </x:c>
      <x:c r="C27" s="44">
        <x:f>SUM(C23:C25)</x:f>
        <x:v>8804.05</x:v>
      </x:c>
      <x:c r="D27" s="44">
        <x:f>SUM(D23:D26)</x:f>
        <x:v>8873.869999999999</x:v>
      </x:c>
      <x:c r="E27" s="44">
        <x:f>SUM(E23:E25)</x:f>
        <x:v>8715.53</x:v>
      </x:c>
      <x:c r="F27" s="44">
        <x:f>SUM(F23:F25)</x:f>
      </x:c>
      <x:c r="G27" s="44">
        <x:f>SUM(G23:G25)</x:f>
      </x:c>
      <x:c r="H27" s="44">
        <x:f>SUM(H23:H25)</x:f>
      </x:c>
      <x:c r="I27" s="44">
        <x:f>SUM(I23:I25)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26393.449999999997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1901.550000000001</x:v>
      </x:c>
    </x:row>
    <x:row r="31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>
        <x:v>1440</x:v>
      </x:c>
      <x:c r="H31" s="54">
        <x:v>1040</x:v>
      </x:c>
      <x:c r="I31" s="54">
        <x:v>1360</x:v>
      </x:c>
      <x:c r="J31" s="54"/>
      <x:c r="K31" s="54"/>
      <x:c r="L31" s="54"/>
      <x:c r="M31" s="54"/>
      <x:c r="N31" s="54"/>
      <x:c r="P31" s="61">
        <x:f>SUM(C31:N31)</x:f>
        <x:v>4880</x:v>
      </x:c>
    </x:row>
    <x:row r="32">
      <x:c r="B32" s="62" t="s">
        <x:v>38</x:v>
      </x:c>
      <x:c r="C32" s="54">
        <x:v>761.92</x:v>
      </x:c>
      <x:c r="D32" s="54">
        <x:v>616.8</x:v>
      </x:c>
      <x:c r="E32" s="54">
        <x:v>671.2</x:v>
      </x:c>
      <x:c r="F32" s="54">
        <x:v>671.2</x:v>
      </x:c>
      <x:c r="G32" s="54">
        <x:v>589.6</x:v>
      </x:c>
      <x:c r="H32" s="54">
        <x:v>453.6</x:v>
      </x:c>
      <x:c r="I32" s="54">
        <x:v>562.4</x:v>
      </x:c>
      <x:c r="J32" s="54"/>
      <x:c r="K32" s="54"/>
      <x:c r="L32" s="54"/>
      <x:c r="M32" s="54"/>
      <x:c r="N32" s="54"/>
      <x:c r="P32" s="61">
        <x:f>SUM(C32:N32)</x:f>
        <x:v>2049.92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'2023'!P27+'2024'!P29</x:f>
        <x:v>1630.6100000000033</x:v>
      </x:c>
    </x:row>
    <x:row r="4" spans="2:3" ht="16.899999999999999" customHeight="1" x14ac:dyDescent="0.45">
      <x:c r="B4" s="38" t="s">
        <x:v>39</x:v>
      </x:c>
      <x:c r="C4" s="40">
        <x:f>'2023'!P12+'2024'!P12</x:f>
        <x:v>15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2024-08-02T18:29:18Z</dcterms:modified>
</cp:coreProperties>
</file>