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4F6D1917-F634-4E62-B9A3-3D36E78502D0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7" i="16" l="1"/>
  <c r="L27" i="16"/>
  <c r="G27" i="16"/>
  <c r="D27" i="16"/>
  <c r="N25" i="16"/>
  <c r="M25" i="16"/>
  <c r="L25" i="16"/>
  <c r="K25" i="16"/>
  <c r="J25" i="16"/>
  <c r="I25" i="16"/>
  <c r="H25" i="16"/>
  <c r="G25" i="16"/>
  <c r="E25" i="16"/>
  <c r="D25" i="16"/>
  <c r="P24" i="16"/>
  <c r="P23" i="16"/>
  <c r="G23" i="16"/>
  <c r="F23" i="16"/>
  <c r="F25" i="16" s="1"/>
  <c r="E23" i="16"/>
  <c r="D23" i="16"/>
  <c r="C23" i="16"/>
  <c r="C25" i="16" s="1"/>
  <c r="P25" i="16" s="1"/>
  <c r="P22" i="16"/>
  <c r="N19" i="16"/>
  <c r="N27" i="16" s="1"/>
  <c r="M19" i="16"/>
  <c r="L19" i="16"/>
  <c r="K19" i="16"/>
  <c r="K27" i="16" s="1"/>
  <c r="J19" i="16"/>
  <c r="J27" i="16" s="1"/>
  <c r="I19" i="16"/>
  <c r="I27" i="16" s="1"/>
  <c r="H19" i="16"/>
  <c r="H27" i="16" s="1"/>
  <c r="G19" i="16"/>
  <c r="F19" i="16"/>
  <c r="F27" i="16" s="1"/>
  <c r="D19" i="16"/>
  <c r="P18" i="16"/>
  <c r="G17" i="16"/>
  <c r="F17" i="16"/>
  <c r="E17" i="16"/>
  <c r="E19" i="16" s="1"/>
  <c r="E27" i="16" s="1"/>
  <c r="D17" i="16"/>
  <c r="C17" i="16"/>
  <c r="C19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P8" i="16" s="1"/>
  <c r="E8" i="16"/>
  <c r="D8" i="16"/>
  <c r="C8" i="16"/>
  <c r="P7" i="16"/>
  <c r="P6" i="16"/>
  <c r="I27" i="15"/>
  <c r="H27" i="15"/>
  <c r="F27" i="15"/>
  <c r="E27" i="15"/>
  <c r="N25" i="15"/>
  <c r="M25" i="15"/>
  <c r="J25" i="15"/>
  <c r="I25" i="15"/>
  <c r="H25" i="15"/>
  <c r="G25" i="15"/>
  <c r="F25" i="15"/>
  <c r="E25" i="15"/>
  <c r="D25" i="15"/>
  <c r="C25" i="15"/>
  <c r="P25" i="15" s="1"/>
  <c r="P24" i="15"/>
  <c r="N23" i="15"/>
  <c r="M23" i="15"/>
  <c r="L23" i="15"/>
  <c r="L25" i="15" s="1"/>
  <c r="K23" i="15"/>
  <c r="K25" i="15" s="1"/>
  <c r="J23" i="15"/>
  <c r="P23" i="15" s="1"/>
  <c r="P22" i="15"/>
  <c r="L19" i="15"/>
  <c r="L27" i="15" s="1"/>
  <c r="K19" i="15"/>
  <c r="K27" i="15" s="1"/>
  <c r="J19" i="15"/>
  <c r="J27" i="15" s="1"/>
  <c r="I19" i="15"/>
  <c r="H19" i="15"/>
  <c r="G19" i="15"/>
  <c r="G27" i="15" s="1"/>
  <c r="F19" i="15"/>
  <c r="E19" i="15"/>
  <c r="D19" i="15"/>
  <c r="D27" i="15" s="1"/>
  <c r="C19" i="15"/>
  <c r="C27" i="15" s="1"/>
  <c r="P18" i="15"/>
  <c r="N17" i="15"/>
  <c r="N19" i="15" s="1"/>
  <c r="N27" i="15" s="1"/>
  <c r="M17" i="15"/>
  <c r="P17" i="15" s="1"/>
  <c r="L17" i="15"/>
  <c r="K17" i="15"/>
  <c r="J17" i="15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P19" i="16" l="1"/>
  <c r="C27" i="16"/>
  <c r="P27" i="16" s="1"/>
  <c r="M19" i="15"/>
  <c r="M27" i="15" s="1"/>
  <c r="P27" i="15" s="1"/>
  <c r="C3" i="13" s="1"/>
  <c r="P17" i="16"/>
  <c r="P19" i="15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<sst xmlns="http://schemas.openxmlformats.org/spreadsheetml/2006/main" count="75" uniqueCount="40">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</sst>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L27" sqref="L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3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tabSelected="1" workbookViewId="0">
      <selection activeCell="G14" sqref="G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>
        <v>19</v>
      </c>
      <c r="H6" s="33"/>
      <c r="I6" s="33"/>
      <c r="J6" s="33"/>
      <c r="K6" s="33"/>
      <c r="L6" s="33"/>
      <c r="M6" s="33"/>
      <c r="N6" s="33"/>
      <c r="O6" s="31"/>
      <c r="P6" s="52">
        <f>SUM(C6:N6)</f>
        <v>93</v>
      </c>
    </row>
    <row r="7" spans="2:16" x14ac:dyDescent="0.3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>
        <v>16</v>
      </c>
      <c r="H7" s="33"/>
      <c r="I7" s="33"/>
      <c r="J7" s="33"/>
      <c r="K7" s="33"/>
      <c r="L7" s="33"/>
      <c r="M7" s="33"/>
      <c r="N7" s="33"/>
      <c r="O7" s="31"/>
      <c r="P7" s="52">
        <f>SUM(C7:N7)</f>
        <v>81</v>
      </c>
    </row>
    <row r="8" spans="2:16" x14ac:dyDescent="0.3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-3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-12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>
        <v>16.5</v>
      </c>
      <c r="H11" s="10"/>
      <c r="I11" s="10"/>
      <c r="J11" s="10"/>
      <c r="K11" s="10"/>
      <c r="L11" s="10"/>
      <c r="M11" s="10"/>
      <c r="N11" s="10"/>
      <c r="P11" s="53">
        <f>SUM(C11:N11)</f>
        <v>81</v>
      </c>
    </row>
    <row r="12" spans="2:16" x14ac:dyDescent="0.3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>
        <v>0</v>
      </c>
      <c r="H12" s="11"/>
      <c r="I12" s="11"/>
      <c r="J12" s="11"/>
      <c r="K12" s="11"/>
      <c r="L12" s="11"/>
      <c r="M12" s="11"/>
      <c r="N12" s="11"/>
      <c r="P12" s="53">
        <f>SUM(C12:N12)</f>
        <v>12.5</v>
      </c>
    </row>
    <row r="13" spans="2:16" x14ac:dyDescent="0.3">
      <c r="B13" s="8" t="s">
        <v>16</v>
      </c>
      <c r="C13" s="11">
        <v>4</v>
      </c>
      <c r="D13" s="11"/>
      <c r="E13" s="11"/>
      <c r="F13" s="11">
        <v>4</v>
      </c>
      <c r="G13" s="11">
        <v>2.5</v>
      </c>
      <c r="H13" s="11"/>
      <c r="I13" s="11"/>
      <c r="J13" s="11"/>
      <c r="K13" s="11"/>
      <c r="L13" s="11"/>
      <c r="M13" s="11"/>
      <c r="N13" s="11"/>
      <c r="P13" s="53">
        <f>SUM(C13:N13)</f>
        <v>10.5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>
        <f>G11*Params!$C$5*(1-Params!$C$3)-Params!$C$4</f>
        <v>8274</v>
      </c>
      <c r="H17" s="9"/>
      <c r="I17" s="9"/>
      <c r="J17" s="9"/>
      <c r="K17" s="9"/>
      <c r="L17" s="9"/>
      <c r="M17" s="9"/>
      <c r="N17" s="9"/>
      <c r="O17" s="4"/>
      <c r="P17" s="37">
        <f>SUM(C17:N17)</f>
        <v>40611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8274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40611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>
        <v>5337.28</v>
      </c>
      <c r="H22" s="9"/>
      <c r="I22" s="9"/>
      <c r="J22" s="9"/>
      <c r="K22" s="9"/>
      <c r="L22" s="9"/>
      <c r="M22" s="9"/>
      <c r="N22" s="9"/>
      <c r="O22" s="4"/>
      <c r="P22" s="39">
        <f>SUM(C22:N22)</f>
        <v>27176.37</v>
      </c>
    </row>
    <row r="23" spans="2:16" x14ac:dyDescent="0.3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>
        <f>1070.9+2146.76</f>
        <v>3217.6600000000003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16333.19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8554.94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43509.560000000005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-280.94000000000051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-2898.5600000000013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'2023'!P27+'2024'!P27</f>
        <v>-3569.0800000000017</v>
      </c>
    </row>
    <row r="4" spans="2:3" ht="16.95" customHeight="1" x14ac:dyDescent="0.3">
      <c r="B4" s="34" t="s">
        <v>26</v>
      </c>
      <c r="C4" s="36">
        <f>SUM('2023'!P12)+('2024'!P12)</f>
        <v>19.5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2024-06-04T16:54:11Z</dcterms:modified>
</cp:coreProperties>
</file>