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A Verifier\"/>
    </mc:Choice>
  </mc:AlternateContent>
  <xr:revisionPtr revIDLastSave="0" documentId="13_ncr:1_{53EFFB78-2CFA-4DE8-AF65-20C6241BC196}" xr6:coauthVersionLast="47" xr6:coauthVersionMax="47" xr10:uidLastSave="{00000000-0000-0000-0000-000000000000}"/>
  <bookViews>
    <workbookView xWindow="-98" yWindow="-98" windowWidth="22695" windowHeight="14476" activeTab="3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5" i="16" l="1"/>
  <c r="M25" i="16"/>
  <c r="L25" i="16"/>
  <c r="K25" i="16"/>
  <c r="J25" i="16"/>
  <c r="I25" i="16"/>
  <c r="H25" i="16"/>
  <c r="G25" i="16"/>
  <c r="F25" i="16"/>
  <c r="E25" i="16"/>
  <c r="C25" i="16"/>
  <c r="P24" i="16"/>
  <c r="E23" i="16"/>
  <c r="D23" i="16"/>
  <c r="D25" i="16" s="1"/>
  <c r="C23" i="16"/>
  <c r="P23" i="16" s="1"/>
  <c r="P22" i="16"/>
  <c r="N19" i="16"/>
  <c r="N27" i="16" s="1"/>
  <c r="M19" i="16"/>
  <c r="M27" i="16" s="1"/>
  <c r="L19" i="16"/>
  <c r="L27" i="16" s="1"/>
  <c r="K19" i="16"/>
  <c r="K27" i="16" s="1"/>
  <c r="J19" i="16"/>
  <c r="J27" i="16" s="1"/>
  <c r="I19" i="16"/>
  <c r="I27" i="16" s="1"/>
  <c r="H19" i="16"/>
  <c r="H27" i="16" s="1"/>
  <c r="G19" i="16"/>
  <c r="G27" i="16" s="1"/>
  <c r="F19" i="16"/>
  <c r="F27" i="16" s="1"/>
  <c r="D19" i="16"/>
  <c r="P18" i="16"/>
  <c r="E17" i="16"/>
  <c r="E19" i="16" s="1"/>
  <c r="E27" i="16" s="1"/>
  <c r="D17" i="16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P8" i="16" s="1"/>
  <c r="C8" i="16"/>
  <c r="P7" i="16"/>
  <c r="P6" i="16"/>
  <c r="F27" i="15"/>
  <c r="E27" i="15"/>
  <c r="C27" i="15"/>
  <c r="L25" i="15"/>
  <c r="K25" i="15"/>
  <c r="J25" i="15"/>
  <c r="I25" i="15"/>
  <c r="H25" i="15"/>
  <c r="G25" i="15"/>
  <c r="F25" i="15"/>
  <c r="E25" i="15"/>
  <c r="D25" i="15"/>
  <c r="C25" i="15"/>
  <c r="P25" i="15" s="1"/>
  <c r="P24" i="15"/>
  <c r="N23" i="15"/>
  <c r="N25" i="15" s="1"/>
  <c r="M23" i="15"/>
  <c r="M25" i="15" s="1"/>
  <c r="L23" i="15"/>
  <c r="K23" i="15"/>
  <c r="J23" i="15"/>
  <c r="P23" i="15" s="1"/>
  <c r="P22" i="15"/>
  <c r="I19" i="15"/>
  <c r="I27" i="15" s="1"/>
  <c r="H19" i="15"/>
  <c r="H27" i="15" s="1"/>
  <c r="G19" i="15"/>
  <c r="F19" i="15"/>
  <c r="E19" i="15"/>
  <c r="D19" i="15"/>
  <c r="D27" i="15" s="1"/>
  <c r="C19" i="15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K19" i="15" s="1"/>
  <c r="K27" i="15" s="1"/>
  <c r="J17" i="15"/>
  <c r="J19" i="15" s="1"/>
  <c r="J2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P8" i="15" s="1"/>
  <c r="F8" i="15"/>
  <c r="E8" i="15"/>
  <c r="D8" i="15"/>
  <c r="C8" i="15"/>
  <c r="P7" i="15"/>
  <c r="P6" i="15"/>
  <c r="P17" i="16" l="1"/>
  <c r="P19" i="15"/>
  <c r="P25" i="16"/>
  <c r="D27" i="16"/>
  <c r="G27" i="15"/>
  <c r="P27" i="15" s="1"/>
  <c r="C19" i="16"/>
  <c r="P17" i="15"/>
  <c r="C3" i="13" l="1"/>
  <c r="P19" i="16"/>
  <c r="C27" i="16"/>
  <c r="P27" i="16" s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<sst xmlns="http://schemas.openxmlformats.org/spreadsheetml/2006/main" count="75" uniqueCount="40">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</sst>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5" sqref="L25:N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K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workbookViewId="0">
      <selection activeCell="G15" sqref="G1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14</v>
      </c>
      <c r="D7" s="33">
        <v>18</v>
      </c>
      <c r="E7" s="33">
        <v>16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48</v>
      </c>
    </row>
    <row r="8" spans="2:16" x14ac:dyDescent="0.45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-3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-9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>
        <v>17.5</v>
      </c>
      <c r="E11" s="10">
        <v>16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47.5</v>
      </c>
    </row>
    <row r="12" spans="2:16" x14ac:dyDescent="0.45">
      <c r="B12" s="8" t="s">
        <v>15</v>
      </c>
      <c r="C12" s="11">
        <v>4</v>
      </c>
      <c r="D12" s="11">
        <v>3.5</v>
      </c>
      <c r="E12" s="11">
        <v>5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12.5</v>
      </c>
    </row>
    <row r="13" spans="2:16" x14ac:dyDescent="0.45">
      <c r="B13" s="8" t="s">
        <v>16</v>
      </c>
      <c r="C13" s="11">
        <v>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4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>
        <f>E11*Params!$C$5*(1-Params!$C$3)-Params!$C$4</f>
        <v>8021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23810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8021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23810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4947.66</v>
      </c>
      <c r="D22" s="9">
        <v>5982.61</v>
      </c>
      <c r="E22" s="9">
        <v>5982.61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16912.88</v>
      </c>
    </row>
    <row r="23" spans="2:16" x14ac:dyDescent="0.45">
      <c r="B23" s="8" t="s">
        <v>8</v>
      </c>
      <c r="C23" s="9">
        <f>990.42+1967.53</f>
        <v>2957.95</v>
      </c>
      <c r="D23" s="9">
        <f>1197.91+2392.25</f>
        <v>3590.16</v>
      </c>
      <c r="E23" s="9">
        <f>1197.91+2390.93</f>
        <v>3588.84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10136.950000000001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N25" si="2">SUM(C22:C23)</f>
        <v>7905.61</v>
      </c>
      <c r="D25" s="40">
        <f t="shared" si="2"/>
        <v>9572.77</v>
      </c>
      <c r="E25" s="40">
        <f t="shared" si="2"/>
        <v>9571.4500000000007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27049.83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-1550.4500000000007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-3239.8300000000008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tabSelected="1"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'2023'!P27+'2024'!P27</f>
        <v>-3910.3500000000013</v>
      </c>
    </row>
    <row r="4" spans="2:3" ht="16.899999999999999" customHeight="1" x14ac:dyDescent="0.45">
      <c r="B4" s="34" t="s">
        <v>26</v>
      </c>
      <c r="C4" s="36">
        <f>SUM('2023'!P12)+('2024'!P12)</f>
        <v>19.5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2024-04-16T12:43:46Z</dcterms:modified>
</cp:coreProperties>
</file>