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B2B797ED-FDEF-408A-AE96-C3C15259FF12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7" i="15" l="1"/>
  <c r="P32" i="15"/>
  <c r="P31" i="15"/>
  <c r="I29" i="15"/>
  <c r="H29" i="15"/>
  <c r="N27" i="15"/>
  <c r="N29" i="15" s="1"/>
  <c r="M27" i="15"/>
  <c r="L27" i="15"/>
  <c r="K27" i="15"/>
  <c r="J27" i="15"/>
  <c r="I27" i="15"/>
  <c r="H27" i="15"/>
  <c r="G27" i="15"/>
  <c r="F27" i="15"/>
  <c r="F29" i="15" s="1"/>
  <c r="E27" i="15"/>
  <c r="C27" i="15"/>
  <c r="P26" i="15"/>
  <c r="D26" i="15"/>
  <c r="P25" i="15"/>
  <c r="E24" i="15"/>
  <c r="D24" i="15"/>
  <c r="C24" i="15"/>
  <c r="P23" i="15"/>
  <c r="N20" i="15"/>
  <c r="M20" i="15"/>
  <c r="M29" i="15" s="1"/>
  <c r="L20" i="15"/>
  <c r="L29" i="15" s="1"/>
  <c r="K20" i="15"/>
  <c r="K29" i="15" s="1"/>
  <c r="J20" i="15"/>
  <c r="J29" i="15" s="1"/>
  <c r="I20" i="15"/>
  <c r="H20" i="15"/>
  <c r="G20" i="15"/>
  <c r="G29" i="15" s="1"/>
  <c r="F20" i="15"/>
  <c r="D20" i="15"/>
  <c r="C20" i="15"/>
  <c r="P18" i="15"/>
  <c r="E17" i="15"/>
  <c r="P17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3" i="14"/>
  <c r="P32" i="14"/>
  <c r="P30" i="14"/>
  <c r="P29" i="14"/>
  <c r="K27" i="14"/>
  <c r="E27" i="14"/>
  <c r="D27" i="14"/>
  <c r="C27" i="14"/>
  <c r="K25" i="14"/>
  <c r="J25" i="14"/>
  <c r="I25" i="14"/>
  <c r="H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J23" i="14"/>
  <c r="I23" i="14"/>
  <c r="H23" i="14"/>
  <c r="G23" i="14"/>
  <c r="G25" i="14" s="1"/>
  <c r="P22" i="14"/>
  <c r="K19" i="14"/>
  <c r="J19" i="14"/>
  <c r="J27" i="14" s="1"/>
  <c r="I19" i="14"/>
  <c r="I27" i="14" s="1"/>
  <c r="H19" i="14"/>
  <c r="H27" i="14" s="1"/>
  <c r="F19" i="14"/>
  <c r="F27" i="14" s="1"/>
  <c r="E19" i="14"/>
  <c r="D19" i="14"/>
  <c r="C19" i="14"/>
  <c r="P18" i="14"/>
  <c r="N17" i="14"/>
  <c r="N19" i="14" s="1"/>
  <c r="M17" i="14"/>
  <c r="M19" i="14" s="1"/>
  <c r="L17" i="14"/>
  <c r="L19" i="14" s="1"/>
  <c r="L27" i="14" s="1"/>
  <c r="K17" i="14"/>
  <c r="J17" i="14"/>
  <c r="I17" i="14"/>
  <c r="H17" i="14"/>
  <c r="G17" i="14"/>
  <c r="G19" i="14" s="1"/>
  <c r="G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D29" i="15" l="1"/>
  <c r="P25" i="14"/>
  <c r="P27" i="15"/>
  <c r="P19" i="14"/>
  <c r="M27" i="14"/>
  <c r="P27" i="14" s="1"/>
  <c r="N27" i="14"/>
  <c r="E20" i="15"/>
  <c r="E29" i="15" s="1"/>
  <c r="C29" i="15"/>
  <c r="P17" i="14"/>
  <c r="P24" i="15"/>
  <c r="P23" i="14"/>
  <c r="P29" i="15" l="1"/>
  <c r="C3" i="13" s="1"/>
  <c r="P20" i="15"/>
</calcChain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<sst xmlns="http://schemas.openxmlformats.org/spreadsheetml/2006/main" count="83" uniqueCount="45">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</sst>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H7" sqref="H7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45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45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45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45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45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45">
      <c r="N32" s="54" t="s">
        <v>42</v>
      </c>
      <c r="P32" s="61">
        <f>(P29*0.394) + 1515</f>
        <v>4696.55</v>
      </c>
    </row>
    <row r="33" spans="14:16" x14ac:dyDescent="0.45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CA86-AD08-4725-9B4D-4F2169C2B816}">
  <dimension ref="B1:P32"/>
  <sheetViews>
    <sheetView topLeftCell="A2" workbookViewId="0">
      <selection activeCell="D28" sqref="D28"/>
    </sheetView>
  </sheetViews>
  <sheetFormatPr baseColWidth="10" defaultRowHeight="14.25" x14ac:dyDescent="0.45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19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62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19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62</v>
      </c>
    </row>
    <row r="12" spans="2:16" x14ac:dyDescent="0.45">
      <c r="B12" s="9" t="s">
        <v>16</v>
      </c>
      <c r="C12" s="12"/>
      <c r="D12" s="12">
        <v>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28295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45">
      <c r="B20" s="27" t="s">
        <v>2</v>
      </c>
      <c r="C20" s="28">
        <f t="shared" ref="C20:N20" si="1">SUM(C17:C18)</f>
        <v>10045</v>
      </c>
      <c r="D20" s="28">
        <f t="shared" si="1"/>
        <v>8665</v>
      </c>
      <c r="E20" s="28">
        <f t="shared" si="1"/>
        <v>9585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28295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5114.75</v>
      </c>
      <c r="D23" s="10">
        <v>5114.75</v>
      </c>
      <c r="E23" s="10">
        <v>5114.75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15344.25</v>
      </c>
    </row>
    <row r="24" spans="2:16" x14ac:dyDescent="0.45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8782.119999999999</v>
      </c>
    </row>
    <row r="25" spans="2:16" x14ac:dyDescent="0.45">
      <c r="B25" s="55" t="s">
        <v>40</v>
      </c>
      <c r="C25" s="10">
        <v>761.92</v>
      </c>
      <c r="D25" s="10">
        <v>616.79999999999995</v>
      </c>
      <c r="E25" s="10">
        <v>671.2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2049.92</v>
      </c>
    </row>
    <row r="26" spans="2:16" x14ac:dyDescent="0.45">
      <c r="B26" s="55" t="s">
        <v>44</v>
      </c>
      <c r="C26" s="64"/>
      <c r="D26" s="64">
        <f>29.29+187.87</f>
        <v>217.16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217.16</v>
      </c>
    </row>
    <row r="27" spans="2:16" x14ac:dyDescent="0.45">
      <c r="B27" s="8" t="s">
        <v>3</v>
      </c>
      <c r="C27" s="44">
        <f>SUM(C23:C25)</f>
        <v>8804.0499999999993</v>
      </c>
      <c r="D27" s="44">
        <f>SUM(D23:D26)</f>
        <v>8873.869999999999</v>
      </c>
      <c r="E27" s="44">
        <f>SUM(E23:E25)</f>
        <v>8715.5300000000007</v>
      </c>
      <c r="F27" s="44">
        <f t="shared" ref="F27:N27" si="2">SUM(F23:F26)</f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26393.449999999997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1240.9500000000007</v>
      </c>
      <c r="D29" s="47">
        <f t="shared" si="3"/>
        <v>-208.86999999999898</v>
      </c>
      <c r="E29" s="47">
        <f t="shared" si="3"/>
        <v>869.46999999999935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1901.5500000000011</v>
      </c>
    </row>
    <row r="31" spans="2:16" x14ac:dyDescent="0.45">
      <c r="B31" s="62" t="s">
        <v>37</v>
      </c>
      <c r="C31" s="54">
        <v>1680</v>
      </c>
      <c r="D31" s="54">
        <v>1520</v>
      </c>
      <c r="E31" s="54">
        <v>1680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4880</v>
      </c>
    </row>
    <row r="32" spans="2:16" x14ac:dyDescent="0.45">
      <c r="B32" s="62" t="s">
        <v>38</v>
      </c>
      <c r="C32" s="54">
        <v>761.92</v>
      </c>
      <c r="D32" s="54">
        <v>616.79999999999995</v>
      </c>
      <c r="E32" s="54">
        <v>671.2</v>
      </c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2049.92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'2023'!P27+'2024'!P29</f>
        <v>1630.6100000000033</v>
      </c>
    </row>
    <row r="4" spans="2:3" ht="16.899999999999999" customHeight="1" x14ac:dyDescent="0.45">
      <c r="B4" s="38" t="s">
        <v>39</v>
      </c>
      <c r="C4" s="40">
        <f>'2023'!P12+'2024'!P12</f>
        <v>15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2024-04-05T03:15:53Z</dcterms:modified>
</cp:coreProperties>
</file>