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EA6D16C8-0F20-440F-9F71-EF2260681A61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'2024'!$B$30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'2023'!$B$26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30" i="16"/>
  <c r="P29" i="16"/>
  <c r="N25" i="16"/>
  <c r="M25" i="16"/>
  <c r="L25" i="16"/>
  <c r="K25" i="16"/>
  <c r="J25" i="16"/>
  <c r="I25" i="16"/>
  <c r="H25" i="16"/>
  <c r="G25" i="16"/>
  <c r="F25" i="16"/>
  <c r="D25" i="16"/>
  <c r="P24" i="16"/>
  <c r="E23" i="16"/>
  <c r="P23" i="16" s="1"/>
  <c r="D23" i="16"/>
  <c r="C23" i="16"/>
  <c r="C25" i="16" s="1"/>
  <c r="P22" i="16"/>
  <c r="N19" i="16"/>
  <c r="N27" i="16" s="1"/>
  <c r="M19" i="16"/>
  <c r="M27" i="16" s="1"/>
  <c r="L19" i="16"/>
  <c r="L27" i="16" s="1"/>
  <c r="K19" i="16"/>
  <c r="K27" i="16" s="1"/>
  <c r="J19" i="16"/>
  <c r="J27" i="16" s="1"/>
  <c r="I19" i="16"/>
  <c r="I27" i="16" s="1"/>
  <c r="H19" i="16"/>
  <c r="H27" i="16" s="1"/>
  <c r="G19" i="16"/>
  <c r="G27" i="16" s="1"/>
  <c r="F19" i="16"/>
  <c r="F27" i="16" s="1"/>
  <c r="E19" i="16"/>
  <c r="D19" i="16"/>
  <c r="D27" i="16" s="1"/>
  <c r="C19" i="16"/>
  <c r="P18" i="16"/>
  <c r="E17" i="16"/>
  <c r="D17" i="16"/>
  <c r="C17" i="16"/>
  <c r="P1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4" i="15"/>
  <c r="M24" i="15"/>
  <c r="I24" i="15"/>
  <c r="G24" i="15"/>
  <c r="F24" i="15"/>
  <c r="E24" i="15"/>
  <c r="N23" i="15"/>
  <c r="M23" i="15"/>
  <c r="L23" i="15"/>
  <c r="L24" i="15" s="1"/>
  <c r="K23" i="15"/>
  <c r="K24" i="15" s="1"/>
  <c r="J23" i="15"/>
  <c r="J24" i="15" s="1"/>
  <c r="I23" i="15"/>
  <c r="H23" i="15"/>
  <c r="H24" i="15" s="1"/>
  <c r="G23" i="15"/>
  <c r="F23" i="15"/>
  <c r="E23" i="15"/>
  <c r="D23" i="15"/>
  <c r="D24" i="15" s="1"/>
  <c r="C23" i="15"/>
  <c r="C24" i="15" s="1"/>
  <c r="P22" i="15"/>
  <c r="L19" i="15"/>
  <c r="J19" i="15"/>
  <c r="J26" i="15" s="1"/>
  <c r="I19" i="15"/>
  <c r="I26" i="15" s="1"/>
  <c r="H19" i="15"/>
  <c r="D19" i="15"/>
  <c r="P18" i="15"/>
  <c r="N17" i="15"/>
  <c r="N19" i="15" s="1"/>
  <c r="N26" i="15" s="1"/>
  <c r="M17" i="15"/>
  <c r="M19" i="15" s="1"/>
  <c r="M26" i="15" s="1"/>
  <c r="L17" i="15"/>
  <c r="K17" i="15"/>
  <c r="K19" i="15" s="1"/>
  <c r="K26" i="15" s="1"/>
  <c r="J17" i="15"/>
  <c r="I17" i="15"/>
  <c r="H17" i="15"/>
  <c r="G17" i="15"/>
  <c r="G19" i="15" s="1"/>
  <c r="G26" i="15" s="1"/>
  <c r="F17" i="15"/>
  <c r="F19" i="15" s="1"/>
  <c r="F26" i="15" s="1"/>
  <c r="E17" i="15"/>
  <c r="E19" i="15" s="1"/>
  <c r="E26" i="15" s="1"/>
  <c r="D17" i="15"/>
  <c r="C17" i="15"/>
  <c r="C19" i="15" s="1"/>
  <c r="P14" i="15"/>
  <c r="P13" i="15"/>
  <c r="P12" i="15"/>
  <c r="P11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6" i="14"/>
  <c r="H26" i="14"/>
  <c r="G26" i="14"/>
  <c r="F26" i="14"/>
  <c r="M24" i="14"/>
  <c r="L24" i="14"/>
  <c r="K24" i="14"/>
  <c r="J24" i="14"/>
  <c r="I24" i="14"/>
  <c r="H24" i="14"/>
  <c r="G24" i="14"/>
  <c r="F24" i="14"/>
  <c r="E24" i="14"/>
  <c r="D24" i="14"/>
  <c r="C24" i="14"/>
  <c r="P23" i="14"/>
  <c r="N23" i="14"/>
  <c r="N24" i="14" s="1"/>
  <c r="P22" i="14"/>
  <c r="M19" i="14"/>
  <c r="M26" i="14" s="1"/>
  <c r="L19" i="14"/>
  <c r="L26" i="14" s="1"/>
  <c r="K19" i="14"/>
  <c r="K26" i="14" s="1"/>
  <c r="J19" i="14"/>
  <c r="I19" i="14"/>
  <c r="I26" i="14" s="1"/>
  <c r="H19" i="14"/>
  <c r="G19" i="14"/>
  <c r="F19" i="14"/>
  <c r="E19" i="14"/>
  <c r="E26" i="14" s="1"/>
  <c r="D19" i="14"/>
  <c r="D26" i="14" s="1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L26" i="15" l="1"/>
  <c r="P24" i="15"/>
  <c r="C27" i="16"/>
  <c r="P26" i="14"/>
  <c r="D26" i="15"/>
  <c r="P19" i="15"/>
  <c r="C26" i="15"/>
  <c r="P24" i="14"/>
  <c r="H26" i="15"/>
  <c r="N19" i="14"/>
  <c r="N26" i="14" s="1"/>
  <c r="P17" i="15"/>
  <c r="P19" i="14"/>
  <c r="P19" i="16"/>
  <c r="P23" i="15"/>
  <c r="E25" i="16"/>
  <c r="E27" i="16" s="1"/>
  <c r="P26" i="15" l="1"/>
  <c r="C3" i="13" s="1"/>
  <c r="P25" i="16"/>
  <c r="P27" i="16"/>
</calcChain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<sst xmlns="http://schemas.openxmlformats.org/spreadsheetml/2006/main" count="109" uniqueCount="42">
  <si>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</si>
  <si>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</si>
  <si>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</si>
  <si>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</si>
  <si>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</si>
  <si>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</si>
  <si>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</si>
  <si>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</si>
  <si>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</si>
  <si>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</si>
  <si>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</si>
  <si>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</si>
  <si>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</si>
  <si>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</si>
  <si>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</si>
  <si>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</si>
  <si>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</si>
  <si>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</si>
  <si>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</si>
  <si>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</si>
  <si>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</si>
  <si>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</si>
  <si>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</si>
  <si>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</si>
  <si>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</si>
  <si>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</si>
  <si>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</si>
  <si>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</si>
  <si>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</si>
  <si>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</si>
  <si>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</si>
  <si>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</si>
  <si>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</si>
  <si>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</si>
  <si>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</si>
  <si>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</si>
  <si>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</si>
  <si>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</si>
  <si>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</si>
  <si>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Nombre de km</t>
  </si>
  <si>
    <t xml:space="preserve">Frais km </t>
  </si>
  <si>
    <t>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</si>
</sst>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BD7-083E-4B28-B87C-4215B766345B}">
  <dimension ref="B1:P30"/>
  <sheetViews>
    <sheetView tabSelected="1" workbookViewId="0">
      <selection activeCell="E21" sqref="E2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14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52</v>
      </c>
    </row>
    <row r="7" spans="2:16" x14ac:dyDescent="0.45">
      <c r="B7" s="8" t="s">
        <v>20</v>
      </c>
      <c r="C7" s="33">
        <v>14</v>
      </c>
      <c r="D7" s="33">
        <v>16</v>
      </c>
      <c r="E7" s="33">
        <v>19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49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-3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>
        <v>16</v>
      </c>
      <c r="E11" s="10">
        <v>19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49</v>
      </c>
    </row>
    <row r="12" spans="2:16" x14ac:dyDescent="0.45">
      <c r="B12" s="8" t="s">
        <v>15</v>
      </c>
      <c r="C12" s="11">
        <v>0</v>
      </c>
      <c r="D12" s="11">
        <v>0</v>
      </c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>
        <v>8</v>
      </c>
      <c r="D13" s="11">
        <v>5</v>
      </c>
      <c r="E13" s="11">
        <v>2</v>
      </c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15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5849.8</v>
      </c>
      <c r="D17" s="9">
        <f>D11*Params!$C$5*(1-Params!$C$3)-Params!$C$4</f>
        <v>6696.2000000000007</v>
      </c>
      <c r="E17" s="9">
        <f>E11*Params!$C$5*(1-Params!$C$3)-Params!$C$4</f>
        <v>7965.8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20511.8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5849.8</v>
      </c>
      <c r="D19" s="25">
        <f t="shared" si="1"/>
        <v>6696.2000000000007</v>
      </c>
      <c r="E19" s="25">
        <f t="shared" si="1"/>
        <v>7965.8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20511.8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3687.49</v>
      </c>
      <c r="D22" s="9">
        <v>3529.6</v>
      </c>
      <c r="E22" s="9">
        <v>4138.68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11355.77</v>
      </c>
    </row>
    <row r="23" spans="2:16" x14ac:dyDescent="0.45">
      <c r="B23" s="8" t="s">
        <v>8</v>
      </c>
      <c r="C23" s="9">
        <f>773.59+1294.64</f>
        <v>2068.23</v>
      </c>
      <c r="D23" s="9">
        <f>809.73+1303.48</f>
        <v>2113.21</v>
      </c>
      <c r="E23" s="9">
        <f>939.82+1516.49</f>
        <v>2456.31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6637.75</v>
      </c>
    </row>
    <row r="24" spans="2:16" x14ac:dyDescent="0.45">
      <c r="B24" s="63" t="s">
        <v>41</v>
      </c>
      <c r="C24" s="64"/>
      <c r="D24" s="64">
        <v>604.32000000000005</v>
      </c>
      <c r="E24" s="64">
        <v>698.88</v>
      </c>
      <c r="F24" s="64"/>
      <c r="G24" s="64"/>
      <c r="H24" s="64"/>
      <c r="I24" s="64"/>
      <c r="J24" s="64"/>
      <c r="K24" s="64"/>
      <c r="L24" s="64"/>
      <c r="M24" s="64"/>
      <c r="N24" s="64"/>
      <c r="O24" s="4"/>
      <c r="P24" s="39">
        <f>SUM(C24:N24)</f>
        <v>1303.2</v>
      </c>
    </row>
    <row r="25" spans="2:16" x14ac:dyDescent="0.45">
      <c r="B25" s="7" t="s">
        <v>3</v>
      </c>
      <c r="C25" s="40">
        <f t="shared" ref="C25:N25" si="2">SUM(C22:C24)</f>
        <v>5755.7199999999993</v>
      </c>
      <c r="D25" s="40">
        <f t="shared" si="2"/>
        <v>6247.1299999999992</v>
      </c>
      <c r="E25" s="40">
        <f t="shared" si="2"/>
        <v>7293.87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19296.719999999998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94.080000000000837</v>
      </c>
      <c r="D27" s="44">
        <f t="shared" si="3"/>
        <v>449.07000000000153</v>
      </c>
      <c r="E27" s="44">
        <f t="shared" si="3"/>
        <v>671.93000000000029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1215.0800000000027</v>
      </c>
    </row>
    <row r="29" spans="2:16" x14ac:dyDescent="0.45">
      <c r="B29" s="60" t="s">
        <v>39</v>
      </c>
      <c r="C29" s="61"/>
      <c r="D29" s="61">
        <v>604.32000000000005</v>
      </c>
      <c r="E29" s="61">
        <v>1520</v>
      </c>
      <c r="F29" s="61"/>
      <c r="G29" s="61"/>
      <c r="H29" s="61"/>
      <c r="I29" s="61"/>
      <c r="J29" s="61"/>
      <c r="K29" s="61"/>
      <c r="L29" s="61"/>
      <c r="M29" s="61"/>
      <c r="N29" s="61"/>
      <c r="P29" s="62">
        <f>SUM(C29:N29)</f>
        <v>2124.3200000000002</v>
      </c>
    </row>
    <row r="30" spans="2:16" x14ac:dyDescent="0.45">
      <c r="B30" s="60" t="s">
        <v>40</v>
      </c>
      <c r="C30" s="61"/>
      <c r="D30" s="61">
        <v>1280</v>
      </c>
      <c r="E30" s="61">
        <v>698.88</v>
      </c>
      <c r="F30" s="61"/>
      <c r="G30" s="61"/>
      <c r="H30" s="61"/>
      <c r="I30" s="61"/>
      <c r="J30" s="61"/>
      <c r="K30" s="61"/>
      <c r="L30" s="61"/>
      <c r="M30" s="61"/>
      <c r="N30" s="61"/>
      <c r="P30" s="62">
        <f>SUM(C30:N30)</f>
        <v>1978.88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'2022'!P26+'2023'!P26</f>
        <v>-2456.0999999999985</v>
      </c>
    </row>
    <row r="4" spans="2:3" ht="16.899999999999999" customHeight="1" x14ac:dyDescent="0.45">
      <c r="B4" s="34" t="s">
        <v>26</v>
      </c>
      <c r="C4" s="36">
        <f>('2022'!P12)+('2023'!P12)+('2024'!P12)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2024-04-04T02:50:23Z</dcterms:modified>
</cp:coreProperties>
</file>