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B3A665B6-9D46-4629-910C-EDF8543C92FD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'2023'!$B$15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'2023'!$B$17</definedName>
    <definedName name="ENTREES" localSheetId="1">'2024'!$B$17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'2023'!$B$32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'2023'!$B$31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'2023'!$B$29</definedName>
    <definedName name="SOLDE" localSheetId="1">'2024'!$B$29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7" i="15" l="1"/>
  <c r="E27" i="15"/>
  <c r="F27" i="15"/>
  <c r="G27" i="15"/>
  <c r="H27" i="15"/>
  <c r="I27" i="15"/>
  <c r="J27" i="15"/>
  <c r="K27" i="15"/>
  <c r="L27" i="15"/>
  <c r="M27" i="15"/>
  <c r="N27" i="15"/>
  <c r="C27" i="15"/>
  <c r="P32" i="15"/>
  <c r="P31" i="15"/>
  <c r="P26" i="15"/>
  <c r="P25" i="15"/>
  <c r="P24" i="15"/>
  <c r="D24" i="15"/>
  <c r="C24" i="15"/>
  <c r="P23" i="15"/>
  <c r="N20" i="15"/>
  <c r="N29" i="15" s="1"/>
  <c r="M20" i="15"/>
  <c r="L20" i="15"/>
  <c r="K20" i="15"/>
  <c r="K29" i="15" s="1"/>
  <c r="J20" i="15"/>
  <c r="J29" i="15" s="1"/>
  <c r="I20" i="15"/>
  <c r="I29" i="15" s="1"/>
  <c r="H20" i="15"/>
  <c r="G20" i="15"/>
  <c r="G29" i="15" s="1"/>
  <c r="F20" i="15"/>
  <c r="F29" i="15" s="1"/>
  <c r="E20" i="15"/>
  <c r="D20" i="15"/>
  <c r="C20" i="15"/>
  <c r="P20" i="15" s="1"/>
  <c r="P19" i="15"/>
  <c r="D18" i="15"/>
  <c r="C18" i="15"/>
  <c r="P18" i="15" s="1"/>
  <c r="P15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1" i="14"/>
  <c r="P34" i="14" s="1"/>
  <c r="P35" i="14" s="1"/>
  <c r="N27" i="14"/>
  <c r="K27" i="14"/>
  <c r="J27" i="14"/>
  <c r="I27" i="14"/>
  <c r="G27" i="14"/>
  <c r="F27" i="14"/>
  <c r="C27" i="14"/>
  <c r="P27" i="14" s="1"/>
  <c r="P26" i="14"/>
  <c r="P25" i="14"/>
  <c r="N24" i="14"/>
  <c r="M24" i="14"/>
  <c r="M27" i="14" s="1"/>
  <c r="L24" i="14"/>
  <c r="L27" i="14" s="1"/>
  <c r="K24" i="14"/>
  <c r="J24" i="14"/>
  <c r="I24" i="14"/>
  <c r="H24" i="14"/>
  <c r="H27" i="14" s="1"/>
  <c r="G24" i="14"/>
  <c r="F24" i="14"/>
  <c r="E24" i="14"/>
  <c r="E27" i="14" s="1"/>
  <c r="D24" i="14"/>
  <c r="D27" i="14" s="1"/>
  <c r="C24" i="14"/>
  <c r="P24" i="14" s="1"/>
  <c r="P23" i="14"/>
  <c r="N20" i="14"/>
  <c r="N29" i="14" s="1"/>
  <c r="K20" i="14"/>
  <c r="K29" i="14" s="1"/>
  <c r="H20" i="14"/>
  <c r="G20" i="14"/>
  <c r="G29" i="14" s="1"/>
  <c r="F20" i="14"/>
  <c r="F29" i="14" s="1"/>
  <c r="C20" i="14"/>
  <c r="C29" i="14" s="1"/>
  <c r="P19" i="14"/>
  <c r="N18" i="14"/>
  <c r="M18" i="14"/>
  <c r="M20" i="14" s="1"/>
  <c r="M29" i="14" s="1"/>
  <c r="L18" i="14"/>
  <c r="L20" i="14" s="1"/>
  <c r="L29" i="14" s="1"/>
  <c r="K18" i="14"/>
  <c r="J18" i="14"/>
  <c r="J20" i="14" s="1"/>
  <c r="J29" i="14" s="1"/>
  <c r="I18" i="14"/>
  <c r="I20" i="14" s="1"/>
  <c r="I29" i="14" s="1"/>
  <c r="H18" i="14"/>
  <c r="G18" i="14"/>
  <c r="F18" i="14"/>
  <c r="E18" i="14"/>
  <c r="E20" i="14" s="1"/>
  <c r="E29" i="14" s="1"/>
  <c r="D18" i="14"/>
  <c r="D20" i="14" s="1"/>
  <c r="C18" i="14"/>
  <c r="P18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D29" i="15" l="1"/>
  <c r="L29" i="15"/>
  <c r="M29" i="15"/>
  <c r="E29" i="15"/>
  <c r="H29" i="15"/>
  <c r="H29" i="14"/>
  <c r="P20" i="14"/>
  <c r="D29" i="14"/>
  <c r="P29" i="14"/>
  <c r="P27" i="15"/>
  <c r="C29" i="15"/>
  <c r="P29" i="15" s="1"/>
  <c r="C3" i="13" l="1"/>
</calcChain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<sst xmlns="http://schemas.openxmlformats.org/spreadsheetml/2006/main" count="86" uniqueCount="47">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</sst>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opLeftCell="A3"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45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45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4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45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45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45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45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45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45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45">
      <c r="N34" s="54" t="s">
        <v>44</v>
      </c>
      <c r="P34" s="62">
        <f>P31*0.606</f>
        <v>2441.5740000000001</v>
      </c>
    </row>
    <row r="35" spans="14:16" x14ac:dyDescent="0.45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CF0B-EC63-40EF-AFCE-42CC137124AA}">
  <dimension ref="B1:P32"/>
  <sheetViews>
    <sheetView tabSelected="1" topLeftCell="A3" workbookViewId="0">
      <selection activeCell="D11" sqref="D11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68" t="s">
        <v>9</v>
      </c>
    </row>
    <row r="2" spans="2:16" x14ac:dyDescent="0.45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38</v>
      </c>
    </row>
    <row r="7" spans="2:16" x14ac:dyDescent="0.45">
      <c r="B7" s="9" t="s">
        <v>21</v>
      </c>
      <c r="C7" s="37">
        <v>22</v>
      </c>
      <c r="D7" s="37">
        <v>21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43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43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18838.800000000003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18838.800000000003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4937.24</v>
      </c>
      <c r="D23" s="10">
        <v>4937.24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9874.48</v>
      </c>
    </row>
    <row r="24" spans="2:16" x14ac:dyDescent="0.45">
      <c r="B24" s="9" t="s">
        <v>8</v>
      </c>
      <c r="C24" s="10">
        <f>1040.45+1749.67</f>
        <v>2790.12</v>
      </c>
      <c r="D24" s="10">
        <f>1040.45+1749.67</f>
        <v>2790.12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5580.24</v>
      </c>
    </row>
    <row r="25" spans="2:16" x14ac:dyDescent="0.45">
      <c r="B25" s="55" t="s">
        <v>40</v>
      </c>
      <c r="C25" s="56">
        <v>272.04000000000002</v>
      </c>
      <c r="D25" s="56">
        <v>264.22000000000003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4"/>
      <c r="P25" s="43">
        <f>SUM(C25:N25)</f>
        <v>536.26</v>
      </c>
    </row>
    <row r="26" spans="2:16" x14ac:dyDescent="0.45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0</v>
      </c>
    </row>
    <row r="27" spans="2:16" x14ac:dyDescent="0.45">
      <c r="B27" s="8" t="s">
        <v>3</v>
      </c>
      <c r="C27" s="44">
        <f>SUM(C23:C26)</f>
        <v>7999.4</v>
      </c>
      <c r="D27" s="44">
        <f t="shared" ref="D27:N27" si="2">SUM(D23:D26)</f>
        <v>7991.58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15990.98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2847.8200000000015</v>
      </c>
    </row>
    <row r="31" spans="2:16" x14ac:dyDescent="0.45">
      <c r="B31" s="63" t="s">
        <v>37</v>
      </c>
      <c r="C31" s="54">
        <v>506</v>
      </c>
      <c r="D31" s="54">
        <v>483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989</v>
      </c>
    </row>
    <row r="32" spans="2:16" x14ac:dyDescent="0.45">
      <c r="B32" s="63" t="s">
        <v>38</v>
      </c>
      <c r="C32" s="54">
        <v>272.04000000000002</v>
      </c>
      <c r="D32" s="54">
        <v>264.22000000000003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2">
        <f>SUM(C32:N32)</f>
        <v>536.26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0" t="s">
        <v>23</v>
      </c>
      <c r="C2" s="71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460</v>
      </c>
    </row>
    <row r="6" spans="2:3" ht="28.15" customHeight="1" x14ac:dyDescent="0.45">
      <c r="B6" s="67" t="s">
        <v>46</v>
      </c>
      <c r="C6" s="33">
        <v>480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2" t="s">
        <v>33</v>
      </c>
      <c r="C2" s="72"/>
    </row>
    <row r="3" spans="2:3" ht="16.899999999999999" customHeight="1" x14ac:dyDescent="0.45">
      <c r="B3" s="38" t="s">
        <v>34</v>
      </c>
      <c r="C3" s="39">
        <f>('2023'!P29)+('2024'!P29)</f>
        <v>1079.384</v>
      </c>
    </row>
    <row r="4" spans="2:3" ht="16.899999999999999" customHeight="1" x14ac:dyDescent="0.45">
      <c r="B4" s="38" t="s">
        <v>39</v>
      </c>
      <c r="C4" s="40">
        <f>'2023'!P12+'2024'!P12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2024-03-04T19:39:45Z</dcterms:modified>
</cp:coreProperties>
</file>