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6915B07-621E-49CA-B449-392F9F3FE54B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I30" i="15"/>
  <c r="P28" i="15"/>
  <c r="N26" i="15"/>
  <c r="M26" i="15"/>
  <c r="L26" i="15"/>
  <c r="K26" i="15"/>
  <c r="J26" i="15"/>
  <c r="I26" i="15"/>
  <c r="H26" i="15"/>
  <c r="G26" i="15"/>
  <c r="G30" i="15" s="1"/>
  <c r="F26" i="15"/>
  <c r="E26" i="15"/>
  <c r="P25" i="15"/>
  <c r="P24" i="15"/>
  <c r="D23" i="15"/>
  <c r="D26" i="15" s="1"/>
  <c r="C23" i="15"/>
  <c r="C26" i="15" s="1"/>
  <c r="P22" i="15"/>
  <c r="N19" i="15"/>
  <c r="N30" i="15" s="1"/>
  <c r="M19" i="15"/>
  <c r="M30" i="15" s="1"/>
  <c r="L19" i="15"/>
  <c r="L30" i="15" s="1"/>
  <c r="K19" i="15"/>
  <c r="K30" i="15" s="1"/>
  <c r="J19" i="15"/>
  <c r="J30" i="15" s="1"/>
  <c r="I19" i="15"/>
  <c r="H19" i="15"/>
  <c r="H30" i="15" s="1"/>
  <c r="G19" i="15"/>
  <c r="F19" i="15"/>
  <c r="F30" i="15" s="1"/>
  <c r="E19" i="15"/>
  <c r="E30" i="15" s="1"/>
  <c r="D19" i="15"/>
  <c r="C19" i="15"/>
  <c r="P19" i="15" s="1"/>
  <c r="P18" i="15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28" i="14"/>
  <c r="N26" i="14"/>
  <c r="M26" i="14"/>
  <c r="L26" i="14"/>
  <c r="L30" i="14" s="1"/>
  <c r="J26" i="14"/>
  <c r="G26" i="14"/>
  <c r="F26" i="14"/>
  <c r="E26" i="14"/>
  <c r="D26" i="14"/>
  <c r="D30" i="14" s="1"/>
  <c r="P25" i="14"/>
  <c r="P24" i="14"/>
  <c r="N23" i="14"/>
  <c r="M23" i="14"/>
  <c r="L23" i="14"/>
  <c r="K23" i="14"/>
  <c r="K26" i="14" s="1"/>
  <c r="J23" i="14"/>
  <c r="I23" i="14"/>
  <c r="I26" i="14" s="1"/>
  <c r="H23" i="14"/>
  <c r="H26" i="14" s="1"/>
  <c r="G23" i="14"/>
  <c r="F23" i="14"/>
  <c r="E23" i="14"/>
  <c r="D23" i="14"/>
  <c r="C23" i="14"/>
  <c r="C26" i="14" s="1"/>
  <c r="P22" i="14"/>
  <c r="L19" i="14"/>
  <c r="K19" i="14"/>
  <c r="K30" i="14" s="1"/>
  <c r="J19" i="14"/>
  <c r="J30" i="14" s="1"/>
  <c r="I19" i="14"/>
  <c r="I30" i="14" s="1"/>
  <c r="D19" i="14"/>
  <c r="C19" i="14"/>
  <c r="P18" i="14"/>
  <c r="N17" i="14"/>
  <c r="N19" i="14" s="1"/>
  <c r="N30" i="14" s="1"/>
  <c r="M17" i="14"/>
  <c r="M19" i="14" s="1"/>
  <c r="M30" i="14" s="1"/>
  <c r="L17" i="14"/>
  <c r="K17" i="14"/>
  <c r="J17" i="14"/>
  <c r="I17" i="14"/>
  <c r="H17" i="14"/>
  <c r="H19" i="14" s="1"/>
  <c r="G17" i="14"/>
  <c r="G19" i="14" s="1"/>
  <c r="G30" i="14" s="1"/>
  <c r="F17" i="14"/>
  <c r="F19" i="14" s="1"/>
  <c r="F30" i="14" s="1"/>
  <c r="E17" i="14"/>
  <c r="E19" i="14" s="1"/>
  <c r="E30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D30" i="15" l="1"/>
  <c r="P26" i="14"/>
  <c r="H30" i="14"/>
  <c r="P19" i="14"/>
  <c r="P26" i="15"/>
  <c r="P17" i="14"/>
  <c r="P23" i="14"/>
  <c r="P23" i="15"/>
  <c r="C30" i="15"/>
  <c r="P30" i="15" s="1"/>
  <c r="C30" i="14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<sst xmlns="http://schemas.openxmlformats.org/spreadsheetml/2006/main" count="79" uniqueCount="42">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</sst>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K28" sqref="K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45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E24-36EA-4D59-8A02-63B45793F03A}">
  <dimension ref="B1:P30"/>
  <sheetViews>
    <sheetView workbookViewId="0">
      <selection activeCell="C26" sqref="C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22</v>
      </c>
      <c r="D7" s="33">
        <v>21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7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13081</v>
      </c>
      <c r="D17" s="9">
        <f>D11*Params!$C$5*(1-Params!$C$3)-Params!$C$4</f>
        <v>12483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25564</v>
      </c>
    </row>
    <row r="18" spans="2:16" x14ac:dyDescent="0.45">
      <c r="B18" s="8" t="s">
        <v>14</v>
      </c>
      <c r="C18" s="9">
        <v>680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680</v>
      </c>
    </row>
    <row r="19" spans="2:16" x14ac:dyDescent="0.45">
      <c r="B19" s="24" t="s">
        <v>2</v>
      </c>
      <c r="C19" s="25">
        <f t="shared" ref="C19:N19" si="1">SUM(C17:C18)</f>
        <v>13761</v>
      </c>
      <c r="D19" s="25">
        <f t="shared" si="1"/>
        <v>12483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26244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6101.27</v>
      </c>
      <c r="D22" s="9">
        <v>7101.27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13202.54</v>
      </c>
    </row>
    <row r="23" spans="2:16" x14ac:dyDescent="0.45">
      <c r="B23" s="8" t="s">
        <v>8</v>
      </c>
      <c r="C23" s="9">
        <f>1397.65+2804.21</f>
        <v>4201.8600000000006</v>
      </c>
      <c r="D23" s="9">
        <f>1397.65+2804.21</f>
        <v>4201.8600000000006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8403.7200000000012</v>
      </c>
    </row>
    <row r="24" spans="2:16" x14ac:dyDescent="0.45">
      <c r="B24" s="60" t="s">
        <v>40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45">
      <c r="B26" s="7" t="s">
        <v>3</v>
      </c>
      <c r="C26" s="40">
        <f t="shared" ref="C26:N26" si="2">SUM(C22:C25)</f>
        <v>10303.130000000001</v>
      </c>
      <c r="D26" s="40">
        <f t="shared" si="2"/>
        <v>12801.470000000001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23104.600000000002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>
        <v>1000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5"/>
      <c r="P28" s="63">
        <f>SUM(C28:N28)</f>
        <v>1000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3457.869999999999</v>
      </c>
      <c r="D30" s="44">
        <f t="shared" si="3"/>
        <v>-318.47000000000116</v>
      </c>
      <c r="E30" s="44">
        <f t="shared" si="3"/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3139.3999999999978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'2023'!P30+'2024'!P30</f>
        <v>2623.7800000000043</v>
      </c>
    </row>
    <row r="4" spans="2:3" ht="16.899999999999999" customHeight="1" x14ac:dyDescent="0.45">
      <c r="B4" s="34" t="s">
        <v>26</v>
      </c>
      <c r="C4" s="36">
        <f>SUM('2023'!P12)+('2024'!P12)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2024-03-04T19:36:03Z</dcterms:modified>
</cp:coreProperties>
</file>