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9AA600D-F179-4523-9CC1-E4709E4F00DE}" xr6:coauthVersionLast="47" xr6:coauthVersionMax="47" xr10:uidLastSave="{00000000-0000-0000-0000-000000000000}"/>
  <bookViews>
    <workbookView xWindow="-98" yWindow="-98" windowWidth="22695" windowHeight="14476" activeTab="4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>'2023'!$B$26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5" l="1"/>
  <c r="C27" i="15"/>
  <c r="D26" i="15"/>
  <c r="P26" i="15" s="1"/>
  <c r="C26" i="15"/>
  <c r="C25" i="15"/>
  <c r="D25" i="15"/>
  <c r="N25" i="14"/>
  <c r="M26" i="14"/>
  <c r="P26" i="14" s="1"/>
  <c r="M25" i="14"/>
  <c r="M27" i="14"/>
  <c r="K25" i="14"/>
  <c r="N32" i="15"/>
  <c r="H32" i="15"/>
  <c r="F32" i="15"/>
  <c r="N30" i="15"/>
  <c r="M30" i="15"/>
  <c r="M32" i="15" s="1"/>
  <c r="L30" i="15"/>
  <c r="K30" i="15"/>
  <c r="J30" i="15"/>
  <c r="I30" i="15"/>
  <c r="H30" i="15"/>
  <c r="G30" i="15"/>
  <c r="F30" i="15"/>
  <c r="E30" i="15"/>
  <c r="E32" i="15" s="1"/>
  <c r="P29" i="15"/>
  <c r="D28" i="15"/>
  <c r="D30" i="15" s="1"/>
  <c r="C28" i="15"/>
  <c r="P27" i="15"/>
  <c r="P25" i="15"/>
  <c r="P24" i="15"/>
  <c r="N21" i="15"/>
  <c r="M21" i="15"/>
  <c r="L21" i="15"/>
  <c r="L32" i="15" s="1"/>
  <c r="K21" i="15"/>
  <c r="K32" i="15" s="1"/>
  <c r="J21" i="15"/>
  <c r="J32" i="15" s="1"/>
  <c r="I21" i="15"/>
  <c r="I32" i="15" s="1"/>
  <c r="H21" i="15"/>
  <c r="G21" i="15"/>
  <c r="G32" i="15" s="1"/>
  <c r="F21" i="15"/>
  <c r="E21" i="15"/>
  <c r="P20" i="15"/>
  <c r="P19" i="15"/>
  <c r="D18" i="15"/>
  <c r="P18" i="15" s="1"/>
  <c r="C18" i="15"/>
  <c r="C21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30" i="14"/>
  <c r="G30" i="14"/>
  <c r="E30" i="14"/>
  <c r="P29" i="14"/>
  <c r="N28" i="14"/>
  <c r="M28" i="14"/>
  <c r="L28" i="14"/>
  <c r="K28" i="14"/>
  <c r="J28" i="14"/>
  <c r="I28" i="14"/>
  <c r="H28" i="14"/>
  <c r="H30" i="14" s="1"/>
  <c r="H32" i="14" s="1"/>
  <c r="G28" i="14"/>
  <c r="F28" i="14"/>
  <c r="F30" i="14" s="1"/>
  <c r="E28" i="14"/>
  <c r="D28" i="14"/>
  <c r="D30" i="14" s="1"/>
  <c r="C28" i="14"/>
  <c r="C30" i="14" s="1"/>
  <c r="J27" i="14"/>
  <c r="N26" i="14"/>
  <c r="L26" i="14"/>
  <c r="K26" i="14"/>
  <c r="J26" i="14"/>
  <c r="I26" i="14"/>
  <c r="L25" i="14"/>
  <c r="J25" i="14"/>
  <c r="I25" i="14"/>
  <c r="I27" i="14" s="1"/>
  <c r="P24" i="14"/>
  <c r="N21" i="14"/>
  <c r="K21" i="14"/>
  <c r="H21" i="14"/>
  <c r="F21" i="14"/>
  <c r="F32" i="14" s="1"/>
  <c r="C21" i="14"/>
  <c r="P20" i="14"/>
  <c r="P19" i="14"/>
  <c r="N18" i="14"/>
  <c r="M18" i="14"/>
  <c r="M21" i="14" s="1"/>
  <c r="L18" i="14"/>
  <c r="L21" i="14" s="1"/>
  <c r="K18" i="14"/>
  <c r="J18" i="14"/>
  <c r="J21" i="14" s="1"/>
  <c r="J32" i="14" s="1"/>
  <c r="I18" i="14"/>
  <c r="I21" i="14" s="1"/>
  <c r="H18" i="14"/>
  <c r="G18" i="14"/>
  <c r="G21" i="14" s="1"/>
  <c r="G32" i="14" s="1"/>
  <c r="F18" i="14"/>
  <c r="E18" i="14"/>
  <c r="E21" i="14" s="1"/>
  <c r="E32" i="14" s="1"/>
  <c r="D18" i="14"/>
  <c r="D21" i="14" s="1"/>
  <c r="D32" i="14" s="1"/>
  <c r="C18" i="14"/>
  <c r="P15" i="14"/>
  <c r="P14" i="14"/>
  <c r="P13" i="14"/>
  <c r="P12" i="14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F26" i="12"/>
  <c r="L24" i="12"/>
  <c r="K24" i="12"/>
  <c r="K26" i="12" s="1"/>
  <c r="J24" i="12"/>
  <c r="I24" i="12"/>
  <c r="H24" i="12"/>
  <c r="H26" i="12" s="1"/>
  <c r="G24" i="12"/>
  <c r="F24" i="12"/>
  <c r="E24" i="12"/>
  <c r="D24" i="12"/>
  <c r="C24" i="12"/>
  <c r="C26" i="12" s="1"/>
  <c r="N23" i="12"/>
  <c r="N24" i="12" s="1"/>
  <c r="N26" i="12" s="1"/>
  <c r="M23" i="12"/>
  <c r="P23" i="12" s="1"/>
  <c r="P22" i="12"/>
  <c r="N19" i="12"/>
  <c r="M19" i="12"/>
  <c r="L19" i="12"/>
  <c r="L26" i="12" s="1"/>
  <c r="K19" i="12"/>
  <c r="J19" i="12"/>
  <c r="J26" i="12" s="1"/>
  <c r="I19" i="12"/>
  <c r="I26" i="12" s="1"/>
  <c r="H19" i="12"/>
  <c r="G19" i="12"/>
  <c r="G26" i="12" s="1"/>
  <c r="F19" i="12"/>
  <c r="E19" i="12"/>
  <c r="E26" i="12" s="1"/>
  <c r="D19" i="12"/>
  <c r="D26" i="12" s="1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C30" i="15" l="1"/>
  <c r="P30" i="15" s="1"/>
  <c r="M30" i="14"/>
  <c r="M32" i="14"/>
  <c r="P21" i="14"/>
  <c r="P21" i="15"/>
  <c r="M24" i="12"/>
  <c r="P24" i="12" s="1"/>
  <c r="D21" i="15"/>
  <c r="D32" i="15" s="1"/>
  <c r="K27" i="14"/>
  <c r="K30" i="14" s="1"/>
  <c r="C32" i="14"/>
  <c r="P18" i="14"/>
  <c r="L27" i="14"/>
  <c r="L30" i="14" s="1"/>
  <c r="L32" i="14" s="1"/>
  <c r="P28" i="14"/>
  <c r="I30" i="14"/>
  <c r="I32" i="14" s="1"/>
  <c r="P28" i="15"/>
  <c r="N27" i="14"/>
  <c r="N30" i="14" s="1"/>
  <c r="N32" i="14" s="1"/>
  <c r="P25" i="14"/>
  <c r="C32" i="15" l="1"/>
  <c r="P32" i="15"/>
  <c r="K32" i="14"/>
  <c r="P30" i="14"/>
  <c r="M26" i="12"/>
  <c r="P26" i="12" s="1"/>
  <c r="P32" i="14"/>
  <c r="P27" i="14"/>
  <c r="C3" i="13" l="1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<sst xmlns="http://schemas.openxmlformats.org/spreadsheetml/2006/main" count="118" uniqueCount="45">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</sst>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N25" sqref="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45">
      <c r="B25" s="9" t="s">
        <v>41</v>
      </c>
      <c r="C25" s="10"/>
      <c r="D25" s="10"/>
      <c r="E25" s="10"/>
      <c r="F25" s="10"/>
      <c r="G25" s="10"/>
      <c r="H25" s="10"/>
      <c r="I25" s="10">
        <f t="shared" ref="I25:N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45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45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45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45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45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12C4-0CA4-4029-A898-623B633058E0}">
  <dimension ref="B1:P32"/>
  <sheetViews>
    <sheetView topLeftCell="B1" workbookViewId="0">
      <selection activeCell="D25" sqref="D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38</v>
      </c>
    </row>
    <row r="7" spans="2:16" x14ac:dyDescent="0.45">
      <c r="B7" s="9" t="s">
        <v>21</v>
      </c>
      <c r="C7" s="37">
        <v>22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43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2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43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20421.2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20421.2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4537.9399999999996</v>
      </c>
      <c r="D24" s="10">
        <v>4707.9399999999996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2">SUM(C24:N24)</f>
        <v>9245.8799999999992</v>
      </c>
    </row>
    <row r="25" spans="2:16" x14ac:dyDescent="0.45">
      <c r="B25" s="9" t="s">
        <v>41</v>
      </c>
      <c r="C25" s="10">
        <f>(5570.18/5)*(1-9.7%)</f>
        <v>1005.9745080000001</v>
      </c>
      <c r="D25" s="10">
        <f>(5570.18/5)*(1-9.7%)</f>
        <v>1005.9745080000001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2011.9490160000003</v>
      </c>
    </row>
    <row r="26" spans="2:16" x14ac:dyDescent="0.45">
      <c r="B26" s="65" t="s">
        <v>42</v>
      </c>
      <c r="C26" s="66">
        <f>(5570.18/5)*9.7%</f>
        <v>108.06149199999999</v>
      </c>
      <c r="D26" s="66">
        <f>(5570.18/5)*9.7%</f>
        <v>108.06149199999999</v>
      </c>
      <c r="E26" s="10"/>
      <c r="F26" s="10"/>
      <c r="G26" s="10"/>
      <c r="H26" s="10"/>
      <c r="I26" s="66"/>
      <c r="J26" s="66"/>
      <c r="K26" s="66"/>
      <c r="L26" s="66"/>
      <c r="M26" s="66"/>
      <c r="N26" s="66"/>
      <c r="O26" s="4"/>
      <c r="P26" s="43">
        <f t="shared" si="2"/>
        <v>216.12298399999997</v>
      </c>
    </row>
    <row r="27" spans="2:16" x14ac:dyDescent="0.45">
      <c r="B27" s="65" t="s">
        <v>43</v>
      </c>
      <c r="C27" s="66">
        <f t="shared" ref="C27:D27" si="3">(C25)*0.02</f>
        <v>20.119490160000002</v>
      </c>
      <c r="D27" s="66">
        <f t="shared" si="3"/>
        <v>20.119490160000002</v>
      </c>
      <c r="E27" s="10"/>
      <c r="F27" s="10"/>
      <c r="G27" s="10"/>
      <c r="H27" s="10"/>
      <c r="I27" s="66"/>
      <c r="J27" s="66"/>
      <c r="K27" s="66"/>
      <c r="L27" s="66"/>
      <c r="M27" s="66"/>
      <c r="N27" s="66"/>
      <c r="O27" s="4"/>
      <c r="P27" s="43">
        <f t="shared" si="2"/>
        <v>40.238980320000003</v>
      </c>
    </row>
    <row r="28" spans="2:16" x14ac:dyDescent="0.45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6816.4600000000009</v>
      </c>
    </row>
    <row r="29" spans="2:16" x14ac:dyDescent="0.45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0</v>
      </c>
    </row>
    <row r="30" spans="2:16" x14ac:dyDescent="0.45">
      <c r="B30" s="8" t="s">
        <v>3</v>
      </c>
      <c r="C30" s="44">
        <f t="shared" ref="C30:N30" si="4">SUM(C24:C29)</f>
        <v>9080.3254901600012</v>
      </c>
      <c r="D30" s="44">
        <f t="shared" si="4"/>
        <v>9250.3254901600012</v>
      </c>
      <c r="E30" s="44">
        <f t="shared" si="4"/>
        <v>0</v>
      </c>
      <c r="F30" s="44">
        <f t="shared" si="4"/>
        <v>0</v>
      </c>
      <c r="G30" s="44">
        <f t="shared" si="4"/>
        <v>0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O30" s="4"/>
      <c r="P30" s="58">
        <f t="shared" si="2"/>
        <v>18330.650980320002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5">C21-C30</f>
        <v>1369.4745098399999</v>
      </c>
      <c r="D32" s="47">
        <f t="shared" si="5"/>
        <v>721.07450983999843</v>
      </c>
      <c r="E32" s="47">
        <f t="shared" si="5"/>
        <v>0</v>
      </c>
      <c r="F32" s="47">
        <f t="shared" si="5"/>
        <v>0</v>
      </c>
      <c r="G32" s="47">
        <f t="shared" si="5"/>
        <v>0</v>
      </c>
      <c r="H32" s="47">
        <f t="shared" si="5"/>
        <v>0</v>
      </c>
      <c r="I32" s="47">
        <f t="shared" si="5"/>
        <v>0</v>
      </c>
      <c r="J32" s="47">
        <f t="shared" si="5"/>
        <v>0</v>
      </c>
      <c r="K32" s="47">
        <f t="shared" si="5"/>
        <v>0</v>
      </c>
      <c r="L32" s="47">
        <f t="shared" si="5"/>
        <v>0</v>
      </c>
      <c r="M32" s="47">
        <f t="shared" si="5"/>
        <v>0</v>
      </c>
      <c r="N32" s="47">
        <f t="shared" si="5"/>
        <v>0</v>
      </c>
      <c r="P32" s="57">
        <f>SUM(C32:N32)</f>
        <v>2090.5490196799983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SUM('2022'!P26,'2023'!P32,'2024'!P32)</f>
        <v>3034.2868718799978</v>
      </c>
    </row>
    <row r="4" spans="2:3" ht="16.899999999999999" customHeight="1" x14ac:dyDescent="0.45">
      <c r="B4" s="38" t="s">
        <v>37</v>
      </c>
      <c r="C4" s="40">
        <f>'2022'!P12+'2023'!P12+'2024'!P12</f>
        <v>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98</vt:i4>
      </vt:variant>
    </vt:vector>
  </HeadingPairs>
  <TitlesOfParts>
    <vt:vector size="103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SORTIES_INTERESSEMENT_CSG_CRDS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2024-03-04T19:19:35Z</dcterms:modified>
</cp:coreProperties>
</file>