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A190EBB5-0605-468D-9C16-EDF3605E04F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'2024'!$B$30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'2024'!$B$29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8" i="15" l="1"/>
  <c r="E8" i="15"/>
  <c r="F8" i="15"/>
  <c r="G8" i="15"/>
  <c r="H8" i="15"/>
  <c r="I8" i="15"/>
  <c r="J8" i="15"/>
  <c r="K8" i="15"/>
  <c r="L8" i="15"/>
  <c r="M8" i="15"/>
  <c r="N8" i="15"/>
  <c r="P30" i="15"/>
  <c r="P29" i="15"/>
  <c r="M27" i="15"/>
  <c r="L27" i="15"/>
  <c r="E27" i="15"/>
  <c r="N25" i="15"/>
  <c r="M25" i="15"/>
  <c r="L25" i="15"/>
  <c r="K25" i="15"/>
  <c r="J25" i="15"/>
  <c r="I25" i="15"/>
  <c r="H25" i="15"/>
  <c r="G25" i="15"/>
  <c r="F25" i="15"/>
  <c r="E25" i="15"/>
  <c r="P24" i="15"/>
  <c r="P23" i="15"/>
  <c r="D23" i="15"/>
  <c r="D25" i="15" s="1"/>
  <c r="D27" i="15" s="1"/>
  <c r="C23" i="15"/>
  <c r="C25" i="15" s="1"/>
  <c r="P25" i="15" s="1"/>
  <c r="P22" i="15"/>
  <c r="N19" i="15"/>
  <c r="N27" i="15" s="1"/>
  <c r="M19" i="15"/>
  <c r="L19" i="15"/>
  <c r="K19" i="15"/>
  <c r="K27" i="15" s="1"/>
  <c r="J19" i="15"/>
  <c r="J27" i="15" s="1"/>
  <c r="I19" i="15"/>
  <c r="I27" i="15" s="1"/>
  <c r="H19" i="15"/>
  <c r="H27" i="15" s="1"/>
  <c r="G19" i="15"/>
  <c r="G27" i="15" s="1"/>
  <c r="F19" i="15"/>
  <c r="F27" i="15" s="1"/>
  <c r="E19" i="15"/>
  <c r="D19" i="15"/>
  <c r="C19" i="15"/>
  <c r="C27" i="15" s="1"/>
  <c r="P27" i="15" s="1"/>
  <c r="P18" i="15"/>
  <c r="D17" i="15"/>
  <c r="C17" i="15"/>
  <c r="P17" i="15" s="1"/>
  <c r="P14" i="15"/>
  <c r="P13" i="15"/>
  <c r="P12" i="15"/>
  <c r="P11" i="15"/>
  <c r="C8" i="15"/>
  <c r="P7" i="15"/>
  <c r="P6" i="15"/>
  <c r="P32" i="14"/>
  <c r="P33" i="14" s="1"/>
  <c r="P30" i="14"/>
  <c r="P29" i="14"/>
  <c r="G27" i="14"/>
  <c r="F27" i="14"/>
  <c r="L25" i="14"/>
  <c r="K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K23" i="14"/>
  <c r="J23" i="14"/>
  <c r="J25" i="14" s="1"/>
  <c r="P22" i="14"/>
  <c r="N19" i="14"/>
  <c r="I19" i="14"/>
  <c r="I27" i="14" s="1"/>
  <c r="H19" i="14"/>
  <c r="H27" i="14" s="1"/>
  <c r="G19" i="14"/>
  <c r="F19" i="14"/>
  <c r="E19" i="14"/>
  <c r="E27" i="14" s="1"/>
  <c r="D19" i="14"/>
  <c r="C19" i="14"/>
  <c r="C27" i="14" s="1"/>
  <c r="P18" i="14"/>
  <c r="N17" i="14"/>
  <c r="P17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J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8" i="15" l="1"/>
  <c r="P25" i="14"/>
  <c r="P19" i="14"/>
  <c r="N27" i="14"/>
  <c r="P19" i="15"/>
  <c r="P23" i="14"/>
  <c r="D27" i="14"/>
  <c r="P27" i="14" s="1"/>
  <c r="C3" i="13" s="1"/>
</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<sst xmlns="http://schemas.openxmlformats.org/spreadsheetml/2006/main" count="81" uniqueCount="44">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</sst>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1" sqref="N31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45">
      <c r="N32" s="54" t="s">
        <v>42</v>
      </c>
      <c r="P32" s="61">
        <f>P29*0.636</f>
        <v>2162.4</v>
      </c>
    </row>
    <row r="33" spans="14:16" x14ac:dyDescent="0.45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0"/>
  <sheetViews>
    <sheetView tabSelected="1" topLeftCell="B2" workbookViewId="0">
      <selection activeCell="H13" sqref="H13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18</v>
      </c>
      <c r="D6" s="35">
        <v>18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36</v>
      </c>
    </row>
    <row r="7" spans="2:16" x14ac:dyDescent="0.45">
      <c r="B7" s="9" t="s">
        <v>21</v>
      </c>
      <c r="C7" s="37">
        <v>20</v>
      </c>
      <c r="D7" s="37">
        <v>17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37</v>
      </c>
    </row>
    <row r="8" spans="2:16" x14ac:dyDescent="0.45">
      <c r="B8" s="18" t="s">
        <v>22</v>
      </c>
      <c r="C8" s="63">
        <f t="shared" ref="C8:I8" si="0">C7-C6</f>
        <v>2</v>
      </c>
      <c r="D8" s="63">
        <f t="shared" ref="D8" si="1">D7-D6</f>
        <v>-1</v>
      </c>
      <c r="E8" s="63">
        <f t="shared" ref="E8" si="2">E7-E6</f>
        <v>0</v>
      </c>
      <c r="F8" s="63">
        <f t="shared" ref="F8" si="3">F7-F6</f>
        <v>0</v>
      </c>
      <c r="G8" s="63">
        <f t="shared" ref="G8" si="4">G7-G6</f>
        <v>0</v>
      </c>
      <c r="H8" s="63">
        <f t="shared" ref="H8" si="5">H7-H6</f>
        <v>0</v>
      </c>
      <c r="I8" s="63">
        <f t="shared" ref="I8" si="6">I7-I6</f>
        <v>0</v>
      </c>
      <c r="J8" s="63">
        <f t="shared" ref="J8" si="7">J7-J6</f>
        <v>0</v>
      </c>
      <c r="K8" s="63">
        <f t="shared" ref="K8" si="8">K7-K6</f>
        <v>0</v>
      </c>
      <c r="L8" s="63">
        <f t="shared" ref="L8" si="9">L7-L6</f>
        <v>0</v>
      </c>
      <c r="M8" s="63">
        <f t="shared" ref="M8" si="10">M7-M6</f>
        <v>0</v>
      </c>
      <c r="N8" s="63">
        <f t="shared" ref="N8" si="11">N7-N6</f>
        <v>0</v>
      </c>
      <c r="O8" s="36"/>
      <c r="P8" s="57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17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37</v>
      </c>
    </row>
    <row r="12" spans="2:16" x14ac:dyDescent="0.45">
      <c r="B12" s="9" t="s">
        <v>16</v>
      </c>
      <c r="C12" s="12">
        <v>2</v>
      </c>
      <c r="D12" s="12">
        <v>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21295.200000000001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2">SUM(C17:C18)</f>
        <v>11517</v>
      </c>
      <c r="D19" s="28">
        <f t="shared" si="12"/>
        <v>9778.2000000000007</v>
      </c>
      <c r="E19" s="28">
        <f t="shared" si="12"/>
        <v>0</v>
      </c>
      <c r="F19" s="28">
        <f t="shared" si="12"/>
        <v>0</v>
      </c>
      <c r="G19" s="28">
        <f t="shared" si="12"/>
        <v>0</v>
      </c>
      <c r="H19" s="28">
        <f t="shared" si="12"/>
        <v>0</v>
      </c>
      <c r="I19" s="28">
        <f t="shared" si="12"/>
        <v>0</v>
      </c>
      <c r="J19" s="28">
        <f t="shared" si="12"/>
        <v>0</v>
      </c>
      <c r="K19" s="28">
        <f t="shared" si="12"/>
        <v>0</v>
      </c>
      <c r="L19" s="28">
        <f t="shared" si="12"/>
        <v>0</v>
      </c>
      <c r="M19" s="28">
        <f t="shared" si="12"/>
        <v>0</v>
      </c>
      <c r="N19" s="28">
        <f t="shared" si="12"/>
        <v>0</v>
      </c>
      <c r="O19" s="5"/>
      <c r="P19" s="42">
        <f>SUM(C19:O19)</f>
        <v>21295.200000000001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6201.74</v>
      </c>
      <c r="D22" s="10">
        <v>6201.74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12403.48</v>
      </c>
    </row>
    <row r="23" spans="2:16" x14ac:dyDescent="0.45">
      <c r="B23" s="9" t="s">
        <v>8</v>
      </c>
      <c r="C23" s="10">
        <f>1288.82+2566.24</f>
        <v>3855.0599999999995</v>
      </c>
      <c r="D23" s="10">
        <f>1288.82+2571.35</f>
        <v>3860.17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7715.23</v>
      </c>
    </row>
    <row r="24" spans="2:16" x14ac:dyDescent="0.45">
      <c r="B24" s="55" t="s">
        <v>40</v>
      </c>
      <c r="C24" s="10">
        <v>342.76</v>
      </c>
      <c r="D24" s="10">
        <v>306.346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649.10599999999999</v>
      </c>
    </row>
    <row r="25" spans="2:16" x14ac:dyDescent="0.45">
      <c r="B25" s="8" t="s">
        <v>3</v>
      </c>
      <c r="C25" s="44">
        <f t="shared" ref="C25:N25" si="13">SUM(C22:C24)</f>
        <v>10399.56</v>
      </c>
      <c r="D25" s="44">
        <f t="shared" si="13"/>
        <v>10368.255999999999</v>
      </c>
      <c r="E25" s="44">
        <f t="shared" si="13"/>
        <v>0</v>
      </c>
      <c r="F25" s="44">
        <f t="shared" si="13"/>
        <v>0</v>
      </c>
      <c r="G25" s="44">
        <f t="shared" si="13"/>
        <v>0</v>
      </c>
      <c r="H25" s="44">
        <f t="shared" si="13"/>
        <v>0</v>
      </c>
      <c r="I25" s="44">
        <f t="shared" si="13"/>
        <v>0</v>
      </c>
      <c r="J25" s="44">
        <f t="shared" si="13"/>
        <v>0</v>
      </c>
      <c r="K25" s="44">
        <f t="shared" si="13"/>
        <v>0</v>
      </c>
      <c r="L25" s="44">
        <f t="shared" si="13"/>
        <v>0</v>
      </c>
      <c r="M25" s="44">
        <f t="shared" si="13"/>
        <v>0</v>
      </c>
      <c r="N25" s="44">
        <f t="shared" si="13"/>
        <v>0</v>
      </c>
      <c r="O25" s="4"/>
      <c r="P25" s="60">
        <f>SUM(C25:N25)</f>
        <v>20767.815999999999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14">C19-C25</f>
        <v>1117.4400000000005</v>
      </c>
      <c r="D27" s="47">
        <f t="shared" si="14"/>
        <v>-590.05599999999868</v>
      </c>
      <c r="E27" s="47">
        <f t="shared" si="14"/>
        <v>0</v>
      </c>
      <c r="F27" s="47">
        <f t="shared" si="14"/>
        <v>0</v>
      </c>
      <c r="G27" s="47">
        <f t="shared" si="14"/>
        <v>0</v>
      </c>
      <c r="H27" s="47">
        <f t="shared" si="14"/>
        <v>0</v>
      </c>
      <c r="I27" s="47">
        <f t="shared" si="14"/>
        <v>0</v>
      </c>
      <c r="J27" s="47">
        <f t="shared" si="14"/>
        <v>0</v>
      </c>
      <c r="K27" s="47">
        <f t="shared" si="14"/>
        <v>0</v>
      </c>
      <c r="L27" s="47">
        <f t="shared" si="14"/>
        <v>0</v>
      </c>
      <c r="M27" s="47">
        <f t="shared" si="14"/>
        <v>0</v>
      </c>
      <c r="N27" s="47">
        <f t="shared" si="14"/>
        <v>0</v>
      </c>
      <c r="P27" s="59">
        <f>SUM(C27:O27)</f>
        <v>527.38400000000183</v>
      </c>
    </row>
    <row r="29" spans="2:16" x14ac:dyDescent="0.45">
      <c r="B29" s="62" t="s">
        <v>37</v>
      </c>
      <c r="C29" s="54">
        <v>680</v>
      </c>
      <c r="D29" s="54">
        <v>578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1258</v>
      </c>
    </row>
    <row r="30" spans="2:16" x14ac:dyDescent="0.45">
      <c r="B30" s="62" t="s">
        <v>38</v>
      </c>
      <c r="C30" s="54">
        <v>342.76</v>
      </c>
      <c r="D30" s="54">
        <v>306.346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649.10599999999999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'2023'!P27+'2024'!P27</f>
        <v>6964.1540000000023</v>
      </c>
    </row>
    <row r="4" spans="2:3" ht="16.899999999999999" customHeight="1" x14ac:dyDescent="0.45">
      <c r="B4" s="38" t="s">
        <v>39</v>
      </c>
      <c r="C4" s="40">
        <f>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2024-03-04T16:52:27Z</dcterms:modified>
</cp:coreProperties>
</file>