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5005DFC3-97D4-42B5-A25F-057542732CF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18" i="15" l="1"/>
  <c r="P26" i="15"/>
  <c r="D27" i="15"/>
  <c r="E27" i="15"/>
  <c r="F27" i="15"/>
  <c r="G27" i="15"/>
  <c r="H27" i="15"/>
  <c r="I27" i="15"/>
  <c r="J27" i="15"/>
  <c r="K27" i="15"/>
  <c r="L27" i="15"/>
  <c r="M27" i="15"/>
  <c r="N27" i="15"/>
  <c r="C27" i="15"/>
  <c r="P25" i="15"/>
  <c r="D24" i="15"/>
  <c r="C24" i="15"/>
  <c r="P23" i="15"/>
  <c r="N20" i="15"/>
  <c r="M20" i="15"/>
  <c r="L20" i="15"/>
  <c r="K20" i="15"/>
  <c r="J20" i="15"/>
  <c r="I20" i="15"/>
  <c r="I29" i="15" s="1"/>
  <c r="H20" i="15"/>
  <c r="G20" i="15"/>
  <c r="F20" i="15"/>
  <c r="E20" i="15"/>
  <c r="E29" i="15" s="1"/>
  <c r="P19" i="15"/>
  <c r="D20" i="15"/>
  <c r="C18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5" i="14"/>
  <c r="M25" i="14"/>
  <c r="L25" i="14"/>
  <c r="I25" i="14"/>
  <c r="F25" i="14"/>
  <c r="E25" i="14"/>
  <c r="D25" i="14"/>
  <c r="C25" i="14"/>
  <c r="P24" i="14"/>
  <c r="N23" i="14"/>
  <c r="M23" i="14"/>
  <c r="L23" i="14"/>
  <c r="K23" i="14"/>
  <c r="K25" i="14" s="1"/>
  <c r="J23" i="14"/>
  <c r="J25" i="14" s="1"/>
  <c r="I23" i="14"/>
  <c r="H23" i="14"/>
  <c r="H25" i="14" s="1"/>
  <c r="H27" i="14" s="1"/>
  <c r="G23" i="14"/>
  <c r="P23" i="14" s="1"/>
  <c r="F23" i="14"/>
  <c r="E23" i="14"/>
  <c r="P22" i="14"/>
  <c r="N19" i="14"/>
  <c r="N27" i="14" s="1"/>
  <c r="H19" i="14"/>
  <c r="G19" i="14"/>
  <c r="F19" i="14"/>
  <c r="F27" i="14" s="1"/>
  <c r="D19" i="14"/>
  <c r="D27" i="14" s="1"/>
  <c r="C19" i="14"/>
  <c r="C27" i="14" s="1"/>
  <c r="P18" i="14"/>
  <c r="N17" i="14"/>
  <c r="M17" i="14"/>
  <c r="M19" i="14" s="1"/>
  <c r="M27" i="14" s="1"/>
  <c r="L17" i="14"/>
  <c r="L19" i="14" s="1"/>
  <c r="L27" i="14" s="1"/>
  <c r="K17" i="14"/>
  <c r="K19" i="14" s="1"/>
  <c r="J17" i="14"/>
  <c r="J19" i="14" s="1"/>
  <c r="J27" i="14" s="1"/>
  <c r="I17" i="14"/>
  <c r="I19" i="14" s="1"/>
  <c r="I27" i="14" s="1"/>
  <c r="H17" i="14"/>
  <c r="G17" i="14"/>
  <c r="F17" i="14"/>
  <c r="E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8" i="15" l="1"/>
  <c r="G29" i="15"/>
  <c r="H29" i="15"/>
  <c r="K29" i="15"/>
  <c r="L29" i="15"/>
  <c r="J29" i="15"/>
  <c r="C20" i="15"/>
  <c r="P20" i="15" s="1"/>
  <c r="C4" i="13"/>
  <c r="M29" i="15"/>
  <c r="D29" i="15"/>
  <c r="F29" i="15"/>
  <c r="N29" i="15"/>
  <c r="P8" i="15"/>
  <c r="P27" i="15"/>
  <c r="P25" i="14"/>
  <c r="K27" i="14"/>
  <c r="E19" i="14"/>
  <c r="P24" i="15"/>
  <c r="G25" i="14"/>
  <c r="G27" i="14" s="1"/>
  <c r="C29" i="15" l="1"/>
  <c r="P29" i="15" s="1"/>
  <c r="E27" i="14"/>
  <c r="P27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<sst xmlns="http://schemas.openxmlformats.org/spreadsheetml/2006/main" count="78" uniqueCount="43">
  <si>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</si>
  <si>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</si>
  <si>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</si>
  <si>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</si>
  <si>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</si>
  <si>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</si>
  <si>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</si>
  <si>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</si>
  <si>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</si>
  <si>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</si>
  <si>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</si>
  <si>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</si>
  <si>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</si>
  <si>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</si>
  <si>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</si>
  <si>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</si>
  <si>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</si>
  <si>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</si>
  <si>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</si>
  <si>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</si>
  <si>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</si>
  <si>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</si>
  <si>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</si>
  <si>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</si>
  <si>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</si>
  <si>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</si>
  <si>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</si>
  <si>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</si>
  <si>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</si>
  <si>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</si>
  <si>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</si>
  <si>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</si>
  <si>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</si>
  <si>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</si>
  <si>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</si>
  <si>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</si>
  <si>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</si>
  <si>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</si>
  <si>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</si>
  <si>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</si>
  <si>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</si>
  <si>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Acompte</t>
  </si>
  <si>
    <t>TJM (Février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</si>
</sst>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29"/>
  <sheetViews>
    <sheetView tabSelected="1" workbookViewId="0">
      <selection activeCell="D18" sqref="D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38</v>
      </c>
    </row>
    <row r="7" spans="2:16" x14ac:dyDescent="0.45">
      <c r="B7" s="9" t="s">
        <v>21</v>
      </c>
      <c r="C7" s="37">
        <v>21</v>
      </c>
      <c r="D7" s="37">
        <v>18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39</v>
      </c>
    </row>
    <row r="8" spans="2:16" x14ac:dyDescent="0.45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39</v>
      </c>
    </row>
    <row r="12" spans="2:16" x14ac:dyDescent="0.45">
      <c r="B12" s="9" t="s">
        <v>16</v>
      </c>
      <c r="C12" s="12">
        <v>0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62" t="s">
        <v>40</v>
      </c>
      <c r="C14" s="63">
        <v>3</v>
      </c>
      <c r="D14" s="63">
        <v>4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P14" s="56">
        <f>SUM(C14:N14)</f>
        <v>7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18397.2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18397.2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5609.88</v>
      </c>
      <c r="D23" s="10">
        <v>5281.5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10891.380000000001</v>
      </c>
    </row>
    <row r="24" spans="2:16" x14ac:dyDescent="0.45">
      <c r="B24" s="9" t="s">
        <v>8</v>
      </c>
      <c r="C24" s="10">
        <f>1110.83+1876.81</f>
        <v>2987.64</v>
      </c>
      <c r="D24" s="10">
        <f>1119.18+1765.09</f>
        <v>2884.27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5871.91</v>
      </c>
    </row>
    <row r="25" spans="2:16" x14ac:dyDescent="0.45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45">
      <c r="B26" s="9" t="s">
        <v>41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45">
      <c r="B27" s="8" t="s">
        <v>3</v>
      </c>
      <c r="C27" s="44">
        <f>SUM(C23:C26)</f>
        <v>8813.35</v>
      </c>
      <c r="D27" s="44">
        <f t="shared" ref="D27:N27" si="2">SUM(D23:D26)</f>
        <v>8165.77</v>
      </c>
      <c r="E27" s="44">
        <f t="shared" si="2"/>
        <v>3000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19979.120000000003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964.85000000000036</v>
      </c>
      <c r="D29" s="47">
        <f t="shared" si="3"/>
        <v>453.22999999999956</v>
      </c>
      <c r="E29" s="47">
        <f t="shared" si="3"/>
        <v>-3000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-1581.92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  <row r="6" spans="2:3" ht="31.15" customHeight="1" x14ac:dyDescent="0.45">
      <c r="B6" s="69" t="s">
        <v>42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SUM('2023'!P27)+('2024'!P29)</f>
        <v>6078.700000000008</v>
      </c>
    </row>
    <row r="4" spans="2:3" ht="16.899999999999999" customHeight="1" x14ac:dyDescent="0.45">
      <c r="B4" s="38" t="s">
        <v>37</v>
      </c>
      <c r="C4" s="40">
        <f>'2023'!P12+'2024'!P12</f>
        <v>14.5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2024-03-04T14:48:58Z</dcterms:modified>
</cp:coreProperties>
</file>