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"/>
    </mc:Choice>
  </mc:AlternateContent>
  <xr:revisionPtr revIDLastSave="0" documentId="13_ncr:1_{ACDE8EE3-1D17-4C15-B7F9-3C7986B61822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'2024'!$B$30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'2024'!$B$29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17" i="15" l="1"/>
  <c r="N17" i="14"/>
  <c r="N19" i="14" s="1"/>
  <c r="P30" i="15"/>
  <c r="P29" i="15"/>
  <c r="N25" i="15"/>
  <c r="L25" i="15"/>
  <c r="I25" i="15"/>
  <c r="H25" i="15"/>
  <c r="G25" i="15"/>
  <c r="F25" i="15"/>
  <c r="E25" i="15"/>
  <c r="D25" i="15"/>
  <c r="D27" i="15" s="1"/>
  <c r="P24" i="15"/>
  <c r="M25" i="15"/>
  <c r="K25" i="15"/>
  <c r="J25" i="15"/>
  <c r="P22" i="15"/>
  <c r="I19" i="15"/>
  <c r="H19" i="15"/>
  <c r="G19" i="15"/>
  <c r="F19" i="15"/>
  <c r="E19" i="15"/>
  <c r="D19" i="15"/>
  <c r="P18" i="15"/>
  <c r="N19" i="15"/>
  <c r="M19" i="15"/>
  <c r="L19" i="15"/>
  <c r="L27" i="15" s="1"/>
  <c r="K19" i="15"/>
  <c r="J19" i="15"/>
  <c r="P14" i="15"/>
  <c r="P13" i="15"/>
  <c r="P12" i="15"/>
  <c r="C4" i="13" s="1"/>
  <c r="P11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N25" i="14"/>
  <c r="M25" i="14"/>
  <c r="L25" i="14"/>
  <c r="I25" i="14"/>
  <c r="H25" i="14"/>
  <c r="G25" i="14"/>
  <c r="F25" i="14"/>
  <c r="E25" i="14"/>
  <c r="D25" i="14"/>
  <c r="C25" i="14"/>
  <c r="P24" i="14"/>
  <c r="N23" i="14"/>
  <c r="M23" i="14"/>
  <c r="L23" i="14"/>
  <c r="K23" i="14"/>
  <c r="K25" i="14" s="1"/>
  <c r="J23" i="14"/>
  <c r="J25" i="14" s="1"/>
  <c r="P22" i="14"/>
  <c r="M19" i="14"/>
  <c r="M27" i="14" s="1"/>
  <c r="I19" i="14"/>
  <c r="I27" i="14" s="1"/>
  <c r="H19" i="14"/>
  <c r="H27" i="14" s="1"/>
  <c r="G19" i="14"/>
  <c r="G27" i="14" s="1"/>
  <c r="F19" i="14"/>
  <c r="F27" i="14" s="1"/>
  <c r="E19" i="14"/>
  <c r="E27" i="14" s="1"/>
  <c r="D19" i="14"/>
  <c r="D27" i="14" s="1"/>
  <c r="C19" i="14"/>
  <c r="P18" i="14"/>
  <c r="M17" i="14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7" i="14" l="1"/>
  <c r="H27" i="15"/>
  <c r="P8" i="14"/>
  <c r="N27" i="14"/>
  <c r="F27" i="15"/>
  <c r="L27" i="14"/>
  <c r="G27" i="15"/>
  <c r="P19" i="14"/>
  <c r="P8" i="15"/>
  <c r="I27" i="15"/>
  <c r="E27" i="15"/>
  <c r="N27" i="15"/>
  <c r="M27" i="15"/>
  <c r="J27" i="15"/>
  <c r="K27" i="15"/>
  <c r="P33" i="14"/>
  <c r="P25" i="14"/>
  <c r="J27" i="14"/>
  <c r="P17" i="14"/>
  <c r="P23" i="14"/>
  <c r="C27" i="14"/>
  <c r="P27" i="14" l="1"/>
  <c r="C23" i="15"/>
  <c r="C19" i="15" l="1"/>
  <c r="P17" i="15"/>
  <c r="C25" i="15"/>
  <c r="P25" i="15" s="1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<sst xmlns="http://schemas.openxmlformats.org/spreadsheetml/2006/main" count="82" uniqueCount="45">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</sst>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18" sqref="N18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N11*Params!$C$5*(1-Params!$C$3)-Params!$C$6</f>
        <v>8460</v>
      </c>
      <c r="O17" s="4"/>
      <c r="P17" s="41">
        <f>SUM(C17:N17)</f>
        <v>44270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8460</v>
      </c>
      <c r="O19" s="5"/>
      <c r="P19" s="42">
        <f>SUM(C19:O19)</f>
        <v>44270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-935.42000000000007</v>
      </c>
      <c r="P27" s="59">
        <f>SUM(C27:O27)</f>
        <v>1363.5500000000011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45">
      <c r="N32" s="54" t="s">
        <v>42</v>
      </c>
      <c r="P32" s="61">
        <f>(P29*0.394) + 1515</f>
        <v>3855.36</v>
      </c>
    </row>
    <row r="33" spans="14:16" x14ac:dyDescent="0.4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425-7001-4D6E-B4AB-CA01B47E1085}">
  <dimension ref="B1:P30"/>
  <sheetViews>
    <sheetView tabSelected="1" topLeftCell="B2" workbookViewId="0">
      <selection activeCell="C18" sqref="C18"/>
    </sheetView>
  </sheetViews>
  <sheetFormatPr baseColWidth="10" defaultRowHeight="14.25" x14ac:dyDescent="0.45"/>
  <cols>
    <col min="1" max="1" width="3" customWidth="1"/>
    <col min="2" max="2" width="28" customWidth="1"/>
    <col min="14" max="14" width="18.79687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>
        <v>18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18</v>
      </c>
    </row>
    <row r="8" spans="2:16" x14ac:dyDescent="0.45">
      <c r="B8" s="18" t="s">
        <v>22</v>
      </c>
      <c r="C8" s="63">
        <f t="shared" ref="C8:I8" si="0">C7-C6</f>
        <v>-1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/>
      <c r="K8" s="63"/>
      <c r="L8" s="63"/>
      <c r="M8" s="63"/>
      <c r="N8" s="63"/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18</v>
      </c>
    </row>
    <row r="12" spans="2:16" x14ac:dyDescent="0.45">
      <c r="B12" s="9" t="s">
        <v>16</v>
      </c>
      <c r="C12" s="12">
        <v>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C11*Params!$C$5*(1-Params!$C$3)-Params!$C$6</f>
        <v>7770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7770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7770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7770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4950.6400000000003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4950.6400000000003</v>
      </c>
    </row>
    <row r="23" spans="2:16" x14ac:dyDescent="0.45">
      <c r="B23" s="9" t="s">
        <v>8</v>
      </c>
      <c r="C23" s="10">
        <f>1090.34+1788.49</f>
        <v>2878.83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2878.83</v>
      </c>
    </row>
    <row r="24" spans="2:16" x14ac:dyDescent="0.45">
      <c r="B24" s="55" t="s">
        <v>40</v>
      </c>
      <c r="C24" s="10">
        <v>525.52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525.52</v>
      </c>
    </row>
    <row r="25" spans="2:16" x14ac:dyDescent="0.45">
      <c r="B25" s="8" t="s">
        <v>3</v>
      </c>
      <c r="C25" s="44">
        <f t="shared" ref="C25:N25" si="2">SUM(C22:C24)</f>
        <v>8354.99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8354.99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-584.98999999999978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-584.98999999999978</v>
      </c>
    </row>
    <row r="29" spans="2:16" x14ac:dyDescent="0.45">
      <c r="B29" s="62" t="s">
        <v>37</v>
      </c>
      <c r="C29" s="54">
        <v>1080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1080</v>
      </c>
    </row>
    <row r="30" spans="2:16" x14ac:dyDescent="0.45">
      <c r="B30" s="62" t="s">
        <v>38</v>
      </c>
      <c r="C30" s="54">
        <v>525.52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525.52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  <row r="6" spans="2:3" ht="28.5" customHeight="1" x14ac:dyDescent="0.45">
      <c r="B6" s="69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('2023'!P27)+'2024'!P27</f>
        <v>778.56000000000131</v>
      </c>
    </row>
    <row r="4" spans="2:3" ht="16.899999999999999" customHeight="1" x14ac:dyDescent="0.45">
      <c r="B4" s="38" t="s">
        <v>39</v>
      </c>
      <c r="C4" s="40">
        <f>('2023'!P12)+'2024'!P12</f>
        <v>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2024-02-08T15:22:50Z</dcterms:modified>
</cp:coreProperties>
</file>