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B3CBF248-8A55-461D-8693-363DC027F69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6" i="14"/>
  <c r="K26" i="14"/>
  <c r="G26" i="14"/>
  <c r="F26" i="14"/>
  <c r="C26" i="14"/>
  <c r="P25" i="14"/>
  <c r="N24" i="14"/>
  <c r="M24" i="14"/>
  <c r="M26" i="14" s="1"/>
  <c r="L24" i="14"/>
  <c r="L26" i="14" s="1"/>
  <c r="K24" i="14"/>
  <c r="J24" i="14"/>
  <c r="J26" i="14" s="1"/>
  <c r="I24" i="14"/>
  <c r="I26" i="14" s="1"/>
  <c r="H24" i="14"/>
  <c r="H26" i="14" s="1"/>
  <c r="G24" i="14"/>
  <c r="F24" i="14"/>
  <c r="E24" i="14"/>
  <c r="E26" i="14" s="1"/>
  <c r="D24" i="14"/>
  <c r="P24" i="14" s="1"/>
  <c r="P23" i="14"/>
  <c r="N20" i="14"/>
  <c r="N28" i="14" s="1"/>
  <c r="J20" i="14"/>
  <c r="J28" i="14" s="1"/>
  <c r="I20" i="14"/>
  <c r="I28" i="14" s="1"/>
  <c r="F20" i="14"/>
  <c r="F28" i="14" s="1"/>
  <c r="C20" i="14"/>
  <c r="C28" i="14" s="1"/>
  <c r="P19" i="14"/>
  <c r="N18" i="14"/>
  <c r="M18" i="14"/>
  <c r="M20" i="14" s="1"/>
  <c r="M28" i="14" s="1"/>
  <c r="L18" i="14"/>
  <c r="L20" i="14" s="1"/>
  <c r="K18" i="14"/>
  <c r="K20" i="14" s="1"/>
  <c r="K28" i="14" s="1"/>
  <c r="J18" i="14"/>
  <c r="I18" i="14"/>
  <c r="H18" i="14"/>
  <c r="H20" i="14" s="1"/>
  <c r="G18" i="14"/>
  <c r="P18" i="14" s="1"/>
  <c r="F18" i="14"/>
  <c r="E18" i="14"/>
  <c r="E20" i="14" s="1"/>
  <c r="E28" i="14" s="1"/>
  <c r="D18" i="14"/>
  <c r="D20" i="14" s="1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8" i="14" l="1"/>
  <c r="H28" i="14"/>
  <c r="G20" i="14"/>
  <c r="G28" i="14" s="1"/>
  <c r="P20" i="14"/>
  <c r="D26" i="14"/>
  <c r="P26" i="14" s="1"/>
  <c r="D28" i="14" l="1"/>
  <c r="P28" i="14" s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<sst xmlns="http://schemas.openxmlformats.org/spreadsheetml/2006/main" count="44" uniqueCount="43">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</sst>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A3" workbookViewId="0">
      <selection activeCell="N13" sqref="N1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</v>
      </c>
      <c r="O6" s="36"/>
      <c r="P6" s="57">
        <f>SUM(C6:N6)</f>
        <v>201</v>
      </c>
    </row>
    <row r="7" spans="2:16" x14ac:dyDescent="0.45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>
        <v>21</v>
      </c>
      <c r="N7" s="37">
        <v>16</v>
      </c>
      <c r="O7" s="36"/>
      <c r="P7" s="57">
        <f>SUM(C7:N7)</f>
        <v>201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-7</v>
      </c>
      <c r="K8" s="63">
        <f t="shared" si="0"/>
        <v>-4</v>
      </c>
      <c r="L8" s="63">
        <f t="shared" si="0"/>
        <v>-8</v>
      </c>
      <c r="M8" s="63">
        <f t="shared" si="0"/>
        <v>1</v>
      </c>
      <c r="N8" s="63">
        <f t="shared" si="0"/>
        <v>15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>
        <v>21</v>
      </c>
      <c r="N11" s="11">
        <v>16</v>
      </c>
      <c r="P11" s="58">
        <f>SUM(C11:N11)</f>
        <v>201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>
        <v>0</v>
      </c>
      <c r="P12" s="58">
        <f>SUM(C12:N12)</f>
        <v>14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>
        <v>4</v>
      </c>
      <c r="P13" s="58">
        <f>SUM(C13:N13)</f>
        <v>10</v>
      </c>
    </row>
    <row r="14" spans="2:16" x14ac:dyDescent="0.45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>
        <v>4</v>
      </c>
      <c r="M14" s="65"/>
      <c r="N14" s="65"/>
      <c r="P14" s="58">
        <f>SUM(C14:N14)</f>
        <v>4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>
        <f>M11*Params!$C$5*(1-Params!$C$3)-Params!$C$4</f>
        <v>10261.200000000001</v>
      </c>
      <c r="N18" s="10">
        <f>N11*Params!$C$5*(1-Params!$C$3)-Params!$C$4</f>
        <v>7800.2000000000007</v>
      </c>
      <c r="O18" s="4"/>
      <c r="P18" s="41">
        <f>SUM(C18:N18)</f>
        <v>98107.199999999997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10261.200000000001</v>
      </c>
      <c r="N20" s="28">
        <f t="shared" si="1"/>
        <v>7800.2000000000007</v>
      </c>
      <c r="O20" s="5"/>
      <c r="P20" s="42">
        <f>SUM(C20:N20)</f>
        <v>98107.199999999997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>
        <v>5662.7</v>
      </c>
      <c r="N23" s="10">
        <v>4443.84</v>
      </c>
      <c r="O23" s="4"/>
      <c r="P23" s="43">
        <f>SUM(C23:N23)</f>
        <v>59639.699999999983</v>
      </c>
    </row>
    <row r="24" spans="2:16" x14ac:dyDescent="0.45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>
        <f>1163.79+2322.52</f>
        <v>3486.31</v>
      </c>
      <c r="N24" s="10">
        <f>939.42+1839.46</f>
        <v>2778.88</v>
      </c>
      <c r="O24" s="4"/>
      <c r="P24" s="43">
        <f>SUM(C24:N24)</f>
        <v>36816.049999999996</v>
      </c>
    </row>
    <row r="25" spans="2:16" x14ac:dyDescent="0.45">
      <c r="B25" s="55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>
        <v>649.78</v>
      </c>
      <c r="N25" s="10">
        <v>649.78</v>
      </c>
      <c r="O25" s="4"/>
      <c r="P25" s="43">
        <f>SUM(C25:N25)</f>
        <v>6435.8899999999994</v>
      </c>
    </row>
    <row r="26" spans="2:16" x14ac:dyDescent="0.45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9798.7900000000009</v>
      </c>
      <c r="N26" s="44">
        <f t="shared" si="2"/>
        <v>7872.5</v>
      </c>
      <c r="O26" s="4"/>
      <c r="P26" s="60">
        <f>SUM(C26:N26)</f>
        <v>102891.64000000001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0</v>
      </c>
      <c r="D28" s="47">
        <f t="shared" si="3"/>
        <v>24.409999999999854</v>
      </c>
      <c r="E28" s="47">
        <f t="shared" si="3"/>
        <v>1426.4600000000009</v>
      </c>
      <c r="F28" s="47">
        <f t="shared" si="3"/>
        <v>-468.20999999999913</v>
      </c>
      <c r="G28" s="47">
        <f t="shared" si="3"/>
        <v>-471.04999999999927</v>
      </c>
      <c r="H28" s="47">
        <f t="shared" si="3"/>
        <v>928.42999999999847</v>
      </c>
      <c r="I28" s="47">
        <f t="shared" si="3"/>
        <v>-3.6100000000005821</v>
      </c>
      <c r="J28" s="47">
        <f t="shared" si="3"/>
        <v>-3265.75</v>
      </c>
      <c r="K28" s="47">
        <f t="shared" si="3"/>
        <v>-1891.3599999999988</v>
      </c>
      <c r="L28" s="47">
        <f t="shared" si="3"/>
        <v>-1453.87</v>
      </c>
      <c r="M28" s="47">
        <f t="shared" si="3"/>
        <v>462.40999999999985</v>
      </c>
      <c r="N28" s="47">
        <f t="shared" si="3"/>
        <v>-72.299999999999272</v>
      </c>
      <c r="P28" s="59">
        <f>SUM(C28:N28)</f>
        <v>-4784.4399999999978</v>
      </c>
    </row>
    <row r="30" spans="2:16" x14ac:dyDescent="0.45">
      <c r="B30" s="62" t="s">
        <v>37</v>
      </c>
      <c r="C30" s="54"/>
      <c r="D30" s="54">
        <v>1400</v>
      </c>
      <c r="E30" s="54">
        <v>1610</v>
      </c>
      <c r="F30" s="54">
        <v>1330</v>
      </c>
      <c r="G30" s="54">
        <v>1330</v>
      </c>
      <c r="H30" s="54">
        <v>1540</v>
      </c>
      <c r="I30" s="54">
        <v>1400</v>
      </c>
      <c r="J30" s="54">
        <v>910</v>
      </c>
      <c r="K30" s="54">
        <v>1120</v>
      </c>
      <c r="L30" s="54">
        <v>840</v>
      </c>
      <c r="M30" s="54">
        <v>1470</v>
      </c>
      <c r="N30" s="54">
        <v>1120</v>
      </c>
      <c r="P30" s="61">
        <f>SUM(C30:N30)</f>
        <v>14070</v>
      </c>
    </row>
    <row r="31" spans="2:16" x14ac:dyDescent="0.45">
      <c r="B31" s="62" t="s">
        <v>38</v>
      </c>
      <c r="C31" s="54"/>
      <c r="D31" s="54">
        <v>597</v>
      </c>
      <c r="E31" s="54">
        <v>671.55</v>
      </c>
      <c r="F31" s="54">
        <v>597.41999999999996</v>
      </c>
      <c r="G31" s="54">
        <v>597.41999999999996</v>
      </c>
      <c r="H31" s="54">
        <v>675.96</v>
      </c>
      <c r="I31" s="54">
        <v>623.6</v>
      </c>
      <c r="J31" s="54">
        <v>440.34</v>
      </c>
      <c r="K31" s="54">
        <v>518.88</v>
      </c>
      <c r="L31" s="54">
        <v>414.16</v>
      </c>
      <c r="M31" s="54">
        <v>649.78</v>
      </c>
      <c r="N31" s="54">
        <v>649.78</v>
      </c>
      <c r="P31" s="61">
        <f>SUM(C31:N31)</f>
        <v>6435.8899999999994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0" t="s">
        <v>33</v>
      </c>
      <c r="C2" s="70"/>
    </row>
    <row r="3" spans="2:3" ht="16.899999999999999" customHeight="1" x14ac:dyDescent="0.45">
      <c r="B3" s="38" t="s">
        <v>34</v>
      </c>
      <c r="C3" s="39">
        <f>'2023'!P28</f>
        <v>-4784.4399999999978</v>
      </c>
    </row>
    <row r="4" spans="2:3" ht="16.899999999999999" customHeight="1" x14ac:dyDescent="0.45">
      <c r="B4" s="38" t="s">
        <v>39</v>
      </c>
      <c r="C4" s="40">
        <f>'2023'!P12</f>
        <v>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2024-01-02T17:49:01Z</dcterms:modified>
</cp:coreProperties>
</file>