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A verifier\"/>
    </mc:Choice>
  </mc:AlternateContent>
  <xr:revisionPtr revIDLastSave="0" documentId="13_ncr:1_{C1F6EA3F-566F-43DE-B5C1-348B784F2C0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8" i="15" l="1"/>
  <c r="L25" i="15"/>
  <c r="I25" i="15"/>
  <c r="P24" i="15"/>
  <c r="N23" i="15"/>
  <c r="N25" i="15" s="1"/>
  <c r="M23" i="15"/>
  <c r="M25" i="15" s="1"/>
  <c r="L23" i="15"/>
  <c r="K23" i="15"/>
  <c r="K25" i="15" s="1"/>
  <c r="J23" i="15"/>
  <c r="J25" i="15" s="1"/>
  <c r="I23" i="15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C25" i="15" s="1"/>
  <c r="P22" i="15"/>
  <c r="N17" i="15"/>
  <c r="M17" i="15"/>
  <c r="M19" i="15" s="1"/>
  <c r="M27" i="15" s="1"/>
  <c r="L17" i="15"/>
  <c r="L19" i="15" s="1"/>
  <c r="L27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E27" i="15" s="1"/>
  <c r="D17" i="15"/>
  <c r="D19" i="15" s="1"/>
  <c r="D27" i="15" s="1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6" i="14"/>
  <c r="J26" i="14"/>
  <c r="I26" i="14"/>
  <c r="H26" i="14"/>
  <c r="C26" i="14"/>
  <c r="N24" i="14"/>
  <c r="M24" i="14"/>
  <c r="K24" i="14"/>
  <c r="J24" i="14"/>
  <c r="I24" i="14"/>
  <c r="H24" i="14"/>
  <c r="G24" i="14"/>
  <c r="F24" i="14"/>
  <c r="F26" i="14" s="1"/>
  <c r="E24" i="14"/>
  <c r="E26" i="14" s="1"/>
  <c r="D24" i="14"/>
  <c r="C24" i="14"/>
  <c r="N23" i="14"/>
  <c r="M23" i="14"/>
  <c r="L23" i="14"/>
  <c r="L24" i="14" s="1"/>
  <c r="P22" i="14"/>
  <c r="L19" i="14"/>
  <c r="K19" i="14"/>
  <c r="J19" i="14"/>
  <c r="I19" i="14"/>
  <c r="H19" i="14"/>
  <c r="G19" i="14"/>
  <c r="G26" i="14" s="1"/>
  <c r="F19" i="14"/>
  <c r="E19" i="14"/>
  <c r="D19" i="14"/>
  <c r="D26" i="14" s="1"/>
  <c r="C19" i="14"/>
  <c r="N17" i="14"/>
  <c r="N19" i="14" s="1"/>
  <c r="N26" i="14" s="1"/>
  <c r="M17" i="14"/>
  <c r="M19" i="14" s="1"/>
  <c r="M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N27" i="15" l="1"/>
  <c r="G27" i="15"/>
  <c r="N19" i="15"/>
  <c r="K27" i="15"/>
  <c r="J27" i="15"/>
  <c r="P8" i="15"/>
  <c r="P17" i="15"/>
  <c r="P25" i="15"/>
  <c r="C19" i="15"/>
  <c r="C27" i="15" s="1"/>
  <c r="P27" i="15" s="1"/>
  <c r="H27" i="15"/>
  <c r="I27" i="15"/>
  <c r="F27" i="15"/>
  <c r="P26" i="14"/>
  <c r="L26" i="14"/>
  <c r="P17" i="14"/>
  <c r="P24" i="14"/>
  <c r="P23" i="15"/>
  <c r="P19" i="14"/>
  <c r="P23" i="14"/>
  <c r="P19" i="15" l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<sst xmlns="http://schemas.openxmlformats.org/spreadsheetml/2006/main" count="75" uniqueCount="41">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</sst>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abSelected="1" workbookViewId="0">
      <selection activeCell="N32" sqref="N3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>
        <f>L11*Params!$C$6*(1-Params!$C$3)-Params!$C$4</f>
        <v>11664.2</v>
      </c>
      <c r="M17" s="9">
        <f>M11*Params!$C$6*(1-Params!$C$3)-Params!$C$4</f>
        <v>9529.8000000000011</v>
      </c>
      <c r="N17" s="9">
        <f>N11*Params!$C$6*(1-Params!$C$3)-Params!$C$4</f>
        <v>5261</v>
      </c>
      <c r="O17" s="4"/>
      <c r="P17" s="37">
        <f>SUM(C17:N17)</f>
        <v>117485.59999999999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45">
      <c r="B19" s="24" t="s">
        <v>2</v>
      </c>
      <c r="C19" s="25">
        <f>SUM(C17:C18)</f>
        <v>11259.4</v>
      </c>
      <c r="D19" s="25">
        <f>SUM(D17:D18)</f>
        <v>7653</v>
      </c>
      <c r="E19" s="25">
        <f>SUM(E17:E18)</f>
        <v>11774.6</v>
      </c>
      <c r="F19" s="25">
        <f>SUM(F17:F18)</f>
        <v>9713.8000000000011</v>
      </c>
      <c r="G19" s="25">
        <f>SUM(G17:G18)</f>
        <v>9713.8000000000011</v>
      </c>
      <c r="H19" s="25">
        <f>SUM(H17:H18)</f>
        <v>8683.4</v>
      </c>
      <c r="I19" s="25">
        <f>SUM(I17:I18)</f>
        <v>10229</v>
      </c>
      <c r="J19" s="25">
        <f>SUM(J17:J18)</f>
        <v>11259.4</v>
      </c>
      <c r="K19" s="25">
        <f>SUM(K17:K18)</f>
        <v>11720.2</v>
      </c>
      <c r="L19" s="25">
        <f>SUM(L17:L18)</f>
        <v>11664.2</v>
      </c>
      <c r="M19" s="25">
        <f>SUM(M17:M18)</f>
        <v>9529.8000000000011</v>
      </c>
      <c r="N19" s="25">
        <f>SUM(N17:N18)</f>
        <v>5261</v>
      </c>
      <c r="O19" s="5"/>
      <c r="P19" s="38">
        <f>SUM(C19:N19)</f>
        <v>118461.59999999999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2">SUM(C22:C24)</f>
        <v>10732.83</v>
      </c>
      <c r="D25" s="40">
        <f t="shared" si="2"/>
        <v>9732.83</v>
      </c>
      <c r="E25" s="40">
        <f t="shared" si="2"/>
        <v>9745.9700000000012</v>
      </c>
      <c r="F25" s="40">
        <f t="shared" si="2"/>
        <v>9732.83</v>
      </c>
      <c r="G25" s="40">
        <f t="shared" si="2"/>
        <v>9735.7100000000009</v>
      </c>
      <c r="H25" s="40">
        <f t="shared" si="2"/>
        <v>9734.27</v>
      </c>
      <c r="I25" s="40">
        <f t="shared" si="2"/>
        <v>9858.52</v>
      </c>
      <c r="J25" s="40">
        <f t="shared" si="2"/>
        <v>9734.27</v>
      </c>
      <c r="K25" s="40">
        <f t="shared" si="2"/>
        <v>9734.27</v>
      </c>
      <c r="L25" s="40">
        <f t="shared" si="2"/>
        <v>9734.27</v>
      </c>
      <c r="M25" s="40">
        <f t="shared" si="2"/>
        <v>9734.27</v>
      </c>
      <c r="N25" s="40">
        <f t="shared" si="2"/>
        <v>15742.16</v>
      </c>
      <c r="O25" s="4"/>
      <c r="P25" s="41">
        <f>SUM(C25:N25)</f>
        <v>123952.20000000003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526.56999999999971</v>
      </c>
      <c r="D27" s="44">
        <f t="shared" si="3"/>
        <v>-2079.83</v>
      </c>
      <c r="E27" s="44">
        <f t="shared" si="3"/>
        <v>2028.6299999999992</v>
      </c>
      <c r="F27" s="44">
        <f t="shared" si="3"/>
        <v>-19.029999999998836</v>
      </c>
      <c r="G27" s="44">
        <f t="shared" si="3"/>
        <v>-21.909999999999854</v>
      </c>
      <c r="H27" s="44">
        <f t="shared" si="3"/>
        <v>-1050.8700000000008</v>
      </c>
      <c r="I27" s="44">
        <f t="shared" si="3"/>
        <v>370.47999999999956</v>
      </c>
      <c r="J27" s="44">
        <f t="shared" si="3"/>
        <v>1525.1299999999992</v>
      </c>
      <c r="K27" s="44">
        <f t="shared" si="3"/>
        <v>1985.9300000000003</v>
      </c>
      <c r="L27" s="44">
        <f t="shared" si="3"/>
        <v>1929.9300000000003</v>
      </c>
      <c r="M27" s="44">
        <f t="shared" si="3"/>
        <v>-204.46999999999935</v>
      </c>
      <c r="N27" s="44">
        <f t="shared" si="3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  <row r="6" spans="2:3" ht="22.9" customHeight="1" x14ac:dyDescent="0.45">
      <c r="B6" s="29" t="s">
        <v>40</v>
      </c>
      <c r="C6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'2022'!P26+'2023'!P27</f>
        <v>-6040.8799999999992</v>
      </c>
    </row>
    <row r="4" spans="2:3" ht="16.899999999999999" customHeight="1" x14ac:dyDescent="0.45">
      <c r="B4" s="34" t="s">
        <v>26</v>
      </c>
      <c r="C4" s="36">
        <f>SUM('2022'!P12)+('2023'!P12)</f>
        <v>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2024-01-03T09:18:01Z</dcterms:modified>
</cp:coreProperties>
</file>