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2CE1530E-638D-49B0-9C3B-DD12606841A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'2023'!$B$31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'2023'!$B$30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'2023'!$B$28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<sst xmlns="http://schemas.openxmlformats.org/spreadsheetml/2006/main" count="45" uniqueCount="44">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</sst>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1"/>
  <x:sheetViews>
    <x:sheetView tabSelected="1" workbookViewId="0">
      <x:selection activeCell="K17" sqref="K1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/>
      <x:c r="O6" s="36"/>
      <x:c r="P6" s="57">
        <x:f>SUM(C6:N6)</x:f>
        <x:v>135</x:v>
      </x:c>
    </x:row>
    <x:row r="7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>
        <x:v>14</x:v>
      </x:c>
      <x:c r="K7" s="37">
        <x:v>10</x:v>
      </x:c>
      <x:c r="L7" s="37">
        <x:v>22</x:v>
      </x:c>
      <x:c r="M7" s="37">
        <x:v>21</x:v>
      </x:c>
      <x:c r="N7" s="37"/>
      <x:c r="O7" s="36"/>
      <x:c r="P7" s="57">
        <x:f>SUM(C7:N7)</x:f>
        <x:v>118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-17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>
        <x:v>14</x:v>
      </x:c>
      <x:c r="K11" s="11">
        <x:v>10</x:v>
      </x:c>
      <x:c r="L11" s="11">
        <x:v>22</x:v>
      </x:c>
      <x:c r="M11" s="11">
        <x:v>21</x:v>
      </x:c>
      <x:c r="N11" s="11"/>
      <x:c r="P11" s="58">
        <x:f>SUM(C11:N11)</x:f>
        <x:v>118</x:v>
      </x:c>
    </x:row>
    <x:row r="12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>
        <x:v>8</x:v>
      </x:c>
      <x:c r="K12" s="12">
        <x:v>0</x:v>
      </x:c>
      <x:c r="L12" s="12"/>
      <x:c r="M12" s="12"/>
      <x:c r="N12" s="12"/>
      <x:c r="P12" s="58">
        <x:f>SUM(C12:N12)</x:f>
        <x:v>20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11</x:v>
      </x:c>
      <x:c r="L13" s="12"/>
      <x:c r="M13" s="12"/>
      <x:c r="N13" s="12"/>
      <x:c r="P13" s="58">
        <x:f>SUM(C13:N13)</x:f>
        <x:v>11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6328.200000000001</x:v>
      </x:c>
      <x:c r="G17" s="10">
        <x:f>G11*Params!$C$5*(1-Params!$C$3)-Params!$C$4</x:f>
        <x:v>8462.6</x:v>
      </x:c>
      <x:c r="H17" s="10">
        <x:f>H11*Params!$C$5*(1-Params!$C$3)-Params!$C$4</x:f>
        <x:v>11664.2</x:v>
      </x:c>
      <x:c r="I17" s="10">
        <x:f>I11*Params!$C$5*(1-Params!$C$3)-Params!$C$4</x:f>
        <x:v>10597</x:v>
      </x:c>
      <x:c r="J17" s="10">
        <x:f>J11*Params!$C$5*(1-Params!$C$3)-Params!$C$4</x:f>
        <x:v>7395.400000000001</x:v>
      </x:c>
      <x:c r="K17" s="10">
        <x:f>K11*Params!$C$6*(1-Params!$C$3)-Params!$C$4</x:f>
        <x:v>4893</x:v>
      </x:c>
      <x:c r="L17" s="10">
        <x:f>L11*Params!$C$6*(1-Params!$C$3)-Params!$C$4</x:f>
      </x:c>
      <x:c r="M17" s="10">
        <x:f>M11*Params!$C$6*(1-Params!$C$3)-Params!$C$4</x:f>
      </x:c>
      <x:c r="N17" s="10"/>
      <x:c r="O17" s="4"/>
      <x:c r="P17" s="41">
        <x:f>SUM(C17:N17)</x:f>
        <x:v>61996.80000000001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61996.80000000001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>
        <x:v>5958.61</x:v>
      </x:c>
      <x:c r="K22" s="10">
        <x:v>3033.91</x:v>
      </x:c>
      <x:c r="L22" s="10">
        <x:v>5429.83</x:v>
      </x:c>
      <x:c r="M22" s="10">
        <x:v>5429.83</x:v>
      </x:c>
      <x:c r="N22" s="10"/>
      <x:c r="O22" s="4"/>
      <x:c r="P22" s="43">
        <x:f>SUM(C22:N22)</x:f>
        <x:v>39338.95</x:v>
      </x:c>
    </x:row>
    <x:row r="23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  <x:v>3777.19</x:v>
      </x:c>
      <x:c r="I23" s="10">
        <x:f>1300.65+2473.77</x:f>
        <x:v>3774.42</x:v>
      </x:c>
      <x:c r="J23" s="10">
        <x:f>1300.65+2473.77</x:f>
        <x:v>3774.42</x:v>
      </x:c>
      <x:c r="K23" s="10">
        <x:f>655.45+1263.99</x:f>
        <x:v>1919.44</x:v>
      </x:c>
      <x:c r="L23" s="10">
        <x:f>1293.89+2344.55</x:f>
      </x:c>
      <x:c r="M23" s="10">
        <x:f>1293.89+2344.55</x:f>
      </x:c>
      <x:c r="N23" s="10"/>
      <x:c r="O23" s="4"/>
      <x:c r="P23" s="43">
        <x:f>SUM(C23:N23)</x:f>
        <x:v>24920.999999999996</x:v>
      </x:c>
    </x:row>
    <x:row r="24">
      <x:c r="B24" s="55" t="s">
        <x:v>40</x:v>
      </x:c>
      <x:c r="C24" s="10"/>
      <x:c r="D24" s="10">
        <x:v>118.984</x:v>
      </x:c>
      <x:c r="E24" s="10">
        <x:v>308.824</x:v>
      </x:c>
      <x:c r="F24" s="10">
        <x:v>219.952</x:v>
      </x:c>
      <x:c r="G24" s="10">
        <x:v>259.936</x:v>
      </x:c>
      <x:c r="H24" s="10">
        <x:v>319.912</x:v>
      </x:c>
      <x:c r="I24" s="10">
        <x:v>299.92</x:v>
      </x:c>
      <x:c r="J24" s="10">
        <x:v>239.944</x:v>
      </x:c>
      <x:c r="K24" s="10">
        <x:v>199.96</x:v>
      </x:c>
      <x:c r="L24" s="10">
        <x:v>319.912</x:v>
      </x:c>
      <x:c r="M24" s="10">
        <x:v>309.916</x:v>
      </x:c>
      <x:c r="N24" s="10"/>
      <x:c r="O24" s="4"/>
      <x:c r="P24" s="43">
        <x:f>SUM(C24:N24)</x:f>
        <x:v>1967.432</x:v>
      </x:c>
    </x:row>
    <x:row r="25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66326.382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-4329.581999999992</x:v>
      </x:c>
    </x:row>
    <x:row r="30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>
        <x:v>392</x:v>
      </x:c>
      <x:c r="K30" s="54">
        <x:v>280</x:v>
      </x:c>
      <x:c r="L30" s="54">
        <x:v>616</x:v>
      </x:c>
      <x:c r="M30" s="54">
        <x:v>588</x:v>
      </x:c>
      <x:c r="N30" s="54"/>
      <x:c r="P30" s="61">
        <x:f>SUM(C30:N30)</x:f>
        <x:v>3304</x:v>
      </x:c>
    </x:row>
    <x:row r="31">
      <x:c r="B31" s="62" t="s">
        <x:v>38</x:v>
      </x:c>
      <x:c r="C31" s="54"/>
      <x:c r="D31" s="54">
        <x:v>118.984</x:v>
      </x:c>
      <x:c r="E31" s="54">
        <x:v>308.824</x:v>
      </x:c>
      <x:c r="F31" s="54">
        <x:v>219.952</x:v>
      </x:c>
      <x:c r="G31" s="54">
        <x:v>259.936</x:v>
      </x:c>
      <x:c r="H31" s="54">
        <x:v>319.912</x:v>
      </x:c>
      <x:c r="I31" s="54">
        <x:v>299.92</x:v>
      </x:c>
      <x:c r="J31" s="54">
        <x:v>239.944</x:v>
      </x:c>
      <x:c r="K31" s="54">
        <x:v>199.96</x:v>
      </x:c>
      <x:c r="L31" s="54">
        <x:v>319.912</x:v>
      </x:c>
      <x:c r="M31" s="54">
        <x:v>309.916</x:v>
      </x:c>
      <x:c r="N31" s="54"/>
      <x:c r="P31" s="61">
        <x:f>SUM(C31:N31)</x:f>
        <x:v>1967.432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7" sqref="C7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580</x:v>
      </x:c>
    </x:row>
    <x:row r="6" spans="2:3" ht="22.9" customHeight="1" x14ac:dyDescent="0.45">
      <x:c r="B6" s="33" t="s">
        <x:v>43</x:v>
      </x:c>
      <x:c r="C6" s="33">
        <x:v>540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'2023'!P28</x:f>
        <x:v>-4329.5819999999921</x:v>
      </x:c>
    </x:row>
    <x:row r="4" spans="2:3" ht="16.899999999999999" customHeight="1" x14ac:dyDescent="0.45">
      <x:c r="B4" s="38" t="s">
        <x:v>39</x:v>
      </x:c>
      <x:c r="C4" s="40">
        <x:f>'2023'!P12</x:f>
        <x:v>20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2023-12-01T11:42:21Z</dcterms:modified>
</cp:coreProperties>
</file>