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9\Normal\"/>
    </mc:Choice>
  </mc:AlternateContent>
  <xr:revisionPtr revIDLastSave="0" documentId="13_ncr:1_{4852EF3B-82EA-4052-843A-3200D5619510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'2023'!$B$26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<sst xmlns="http://schemas.openxmlformats.org/spreadsheetml/2006/main" count="73" uniqueCount="39">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</sst>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N14" sqref="N14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20</x:v>
      </x:c>
      <x:c r="O6" s="31"/>
      <x:c r="P6" s="52">
        <x:f>SUM(C6:N6)</x:f>
        <x:v>20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20</x:v>
      </x:c>
      <x:c r="O7" s="31"/>
      <x:c r="P7" s="52">
        <x:f>SUM(C7:N7)</x:f>
        <x:v>20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20</x:v>
      </x:c>
      <x:c r="P11" s="53">
        <x:f>SUM(C11:N11)</x:f>
        <x:v>20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8389</x:v>
      </x:c>
      <x:c r="O17" s="4"/>
      <x:c r="P17" s="37">
        <x:f>SUM(C17:N17)</x:f>
        <x:v>8389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8389</x:v>
      </x:c>
      <x:c r="O19" s="5"/>
      <x:c r="P19" s="38">
        <x:f>SUM(C19:O19)</x:f>
        <x:v>8389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4899.16</x:v>
      </x:c>
      <x:c r="O22" s="4"/>
      <x:c r="P22" s="39">
        <x:f>SUM(C22:N22)</x:f>
        <x:v>4899.16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993.33+1686.51</x:f>
        <x:v>2679.84</x:v>
      </x:c>
      <x:c r="O23" s="4"/>
      <x:c r="P23" s="39">
        <x:f>SUM(C23:N23)</x:f>
        <x:v>2679.84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7579</x:v>
      </x:c>
      <x:c r="O24" s="4"/>
      <x:c r="P24" s="41">
        <x:f>SUM(C24:N24)</x:f>
        <x:v>7579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810</x:v>
      </x:c>
      <x:c r="P26" s="54">
        <x:f>SUM(C26:O26)</x:f>
        <x:v>810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26"/>
  <x:sheetViews>
    <x:sheetView tabSelected="1" workbookViewId="0">
      <x:selection activeCell="K17" sqref="K1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>
        <x:v>20</x:v>
      </x:c>
      <x:c r="J6" s="33">
        <x:v>20</x:v>
      </x:c>
      <x:c r="K6" s="33">
        <x:v>20</x:v>
      </x:c>
      <x:c r="L6" s="33">
        <x:v>20</x:v>
      </x:c>
      <x:c r="M6" s="33"/>
      <x:c r="N6" s="33"/>
      <x:c r="O6" s="31"/>
      <x:c r="P6" s="52">
        <x:f>SUM(C6:N6)</x:f>
        <x:v>180</x:v>
      </x:c>
    </x:row>
    <x:row r="7">
      <x:c r="B7" s="8" t="s">
        <x:v>20</x:v>
      </x:c>
      <x:c r="C7" s="33">
        <x:v>22</x:v>
      </x:c>
      <x:c r="D7" s="33">
        <x:v>20</x:v>
      </x:c>
      <x:c r="E7" s="33">
        <x:v>20</x:v>
      </x:c>
      <x:c r="F7" s="33">
        <x:v>19</x:v>
      </x:c>
      <x:c r="G7" s="33">
        <x:v>9</x:v>
      </x:c>
      <x:c r="H7" s="33">
        <x:v>19</x:v>
      </x:c>
      <x:c r="I7" s="33">
        <x:v>17</x:v>
      </x:c>
      <x:c r="J7" s="33">
        <x:v>21</x:v>
      </x:c>
      <x:c r="K7" s="33">
        <x:v>18</x:v>
      </x:c>
      <x:c r="L7" s="33">
        <x:v>20</x:v>
      </x:c>
      <x:c r="M7" s="33"/>
      <x:c r="N7" s="33"/>
      <x:c r="O7" s="31"/>
      <x:c r="P7" s="52">
        <x:f>SUM(C7:N7)</x:f>
        <x:v>165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-15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20</x:v>
      </x:c>
      <x:c r="E11" s="10">
        <x:v>20</x:v>
      </x:c>
      <x:c r="F11" s="10">
        <x:v>19</x:v>
      </x:c>
      <x:c r="G11" s="10">
        <x:v>9</x:v>
      </x:c>
      <x:c r="H11" s="10">
        <x:v>19</x:v>
      </x:c>
      <x:c r="I11" s="10">
        <x:v>17</x:v>
      </x:c>
      <x:c r="J11" s="10">
        <x:v>21</x:v>
      </x:c>
      <x:c r="K11" s="10">
        <x:v>18</x:v>
      </x:c>
      <x:c r="L11" s="10">
        <x:v>20</x:v>
      </x:c>
      <x:c r="M11" s="10"/>
      <x:c r="N11" s="10"/>
      <x:c r="P11" s="53">
        <x:f>SUM(C11:N11)</x:f>
        <x:v>165</x:v>
      </x:c>
    </x:row>
    <x:row r="12">
      <x:c r="B12" s="8" t="s">
        <x:v>15</x:v>
      </x:c>
      <x:c r="C12" s="11"/>
      <x:c r="D12" s="11"/>
      <x:c r="E12" s="11">
        <x:v>3</x:v>
      </x:c>
      <x:c r="F12" s="11"/>
      <x:c r="G12" s="11">
        <x:v>10</x:v>
      </x:c>
      <x:c r="H12" s="11">
        <x:v>3</x:v>
      </x:c>
      <x:c r="I12" s="11">
        <x:v>3</x:v>
      </x:c>
      <x:c r="J12" s="11">
        <x:v>1</x:v>
      </x:c>
      <x:c r="K12" s="11">
        <x:v>1</x:v>
      </x:c>
      <x:c r="L12" s="11">
        <x:v>2</x:v>
      </x:c>
      <x:c r="M12" s="11"/>
      <x:c r="N12" s="11"/>
      <x:c r="P12" s="53">
        <x:f>SUM(C12:N12)</x:f>
        <x:v>21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>
        <x:v>2</x:v>
      </x:c>
      <x:c r="L13" s="11"/>
      <x:c r="M13" s="11"/>
      <x:c r="N13" s="11"/>
      <x:c r="P13" s="53">
        <x:f>SUM(C13:N13)</x:f>
        <x:v>2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9235.4</x:v>
      </x:c>
      <x:c r="D17" s="9">
        <x:f>D11*Params!$C$5*(1-Params!$C$3)-Params!$C$4</x:f>
        <x:v>8389</x:v>
      </x:c>
      <x:c r="E17" s="9">
        <x:f>E11*Params!$C$5*(1-Params!$C$3)-Params!$C$4</x:f>
        <x:v>8389</x:v>
      </x:c>
      <x:c r="F17" s="9">
        <x:f>F11*Params!$C$5*(1-Params!$C$3)-Params!$C$4</x:f>
        <x:v>7965.8</x:v>
      </x:c>
      <x:c r="G17" s="9">
        <x:f>G11*Params!$C$5*(1-Params!$C$3)-Params!$C$4</x:f>
        <x:v>3733.8</x:v>
      </x:c>
      <x:c r="H17" s="9">
        <x:f>H11*Params!$C$5*(1-Params!$C$3)-Params!$C$4</x:f>
        <x:v>7965.8</x:v>
      </x:c>
      <x:c r="I17" s="9">
        <x:f>I11*Params!$C$5*(1-Params!$C$3)-Params!$C$4</x:f>
        <x:v>7119.400000000001</x:v>
      </x:c>
      <x:c r="J17" s="9">
        <x:f>J11*Params!$C$5*(1-Params!$C$3)-Params!$C$4</x:f>
        <x:v>8812.2</x:v>
      </x:c>
      <x:c r="K17" s="9">
        <x:f>K11*Params!$C$5*(1-Params!$C$3)-Params!$C$4</x:f>
        <x:v>7542.6</x:v>
      </x:c>
      <x:c r="L17" s="9">
        <x:f>L11*Params!$C$5*(1-Params!$C$3)-Params!$C$4</x:f>
      </x:c>
      <x:c r="M17" s="9"/>
      <x:c r="N17" s="9"/>
      <x:c r="O17" s="4"/>
      <x:c r="P17" s="37">
        <x:f>SUM(C17:N17)</x:f>
        <x:v>69153.00000000001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69153.00000000001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5307.32</x:v>
      </x:c>
      <x:c r="D22" s="9">
        <x:v>5307.32</x:v>
      </x:c>
      <x:c r="E22" s="9">
        <x:v>5307.32</x:v>
      </x:c>
      <x:c r="F22" s="9">
        <x:v>5307.32</x:v>
      </x:c>
      <x:c r="G22" s="9">
        <x:v>5307.32</x:v>
      </x:c>
      <x:c r="H22" s="9">
        <x:v>5307.32</x:v>
      </x:c>
      <x:c r="I22" s="9">
        <x:v>5307.32</x:v>
      </x:c>
      <x:c r="J22" s="9">
        <x:v>5307.32</x:v>
      </x:c>
      <x:c r="K22" s="9">
        <x:v>4839.64</x:v>
      </x:c>
      <x:c r="L22" s="9">
        <x:v>5307.32</x:v>
      </x:c>
      <x:c r="M22" s="9"/>
      <x:c r="N22" s="9"/>
      <x:c r="O22" s="4"/>
      <x:c r="P22" s="39">
        <x:f>SUM(C22:N22)</x:f>
        <x:v>47298.2</x:v>
      </x:c>
    </x:row>
    <x:row r="23">
      <x:c r="B23" s="8" t="s">
        <x:v>8</x:v>
      </x:c>
      <x:c r="C23" s="9">
        <x:f>1079.35+1827.69</x:f>
        <x:v>2907.04</x:v>
      </x:c>
      <x:c r="D23" s="9">
        <x:f>1079.35+1827.69</x:f>
        <x:v>2907.04</x:v>
      </x:c>
      <x:c r="E23" s="9">
        <x:f>1079.35+1827.69</x:f>
        <x:v>2907.04</x:v>
      </x:c>
      <x:c r="F23" s="9">
        <x:f>1079.35+1835.58</x:f>
        <x:v>2914.93</x:v>
      </x:c>
      <x:c r="G23" s="9">
        <x:f>1079.35+1830.32</x:f>
        <x:v>2909.67</x:v>
      </x:c>
      <x:c r="H23" s="9">
        <x:f>1079.35+1855.32</x:f>
        <x:v>2934.67</x:v>
      </x:c>
      <x:c r="I23" s="9">
        <x:f>1079.35+1836.9</x:f>
        <x:v>2916.25</x:v>
      </x:c>
      <x:c r="J23" s="9">
        <x:f>1079.35+1836.9</x:f>
        <x:v>2916.25</x:v>
      </x:c>
      <x:c r="K23" s="9">
        <x:f>986.7+1672.98</x:f>
        <x:v>2659.6800000000003</x:v>
      </x:c>
      <x:c r="L23" s="9">
        <x:f>1079.35+1831.65</x:f>
      </x:c>
      <x:c r="M23" s="9"/>
      <x:c r="N23" s="9"/>
      <x:c r="O23" s="4"/>
      <x:c r="P23" s="39">
        <x:f>SUM(C23:N23)</x:f>
        <x:v>25972.57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73270.77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-4117.7699999999995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B8" sqref="B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460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'2022'!P26+'2023'!P26</x:f>
        <x:v>-3307.7699999999995</x:v>
      </x:c>
    </x:row>
    <x:row r="4" spans="2:3" ht="16.899999999999999" customHeight="1" x14ac:dyDescent="0.45">
      <x:c r="B4" s="34" t="s">
        <x:v>26</x:v>
      </x:c>
      <x:c r="C4" s="36">
        <x:f>SUM('2022'!P12)+('2023'!P12)</x:f>
        <x:v>21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2023-11-02T10:54:52Z</dcterms:modified>
</cp:coreProperties>
</file>