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mc:Ignorable="x15">
  <x:fileVersion appName="SpreadsheetLight"/>
  <mc:AlternateContent xmlns:mc="http://schemas.openxmlformats.org/markup-compatibility/2006">
    <mc:Choice Requires="x15">
      <x15ac:absPath xmlns:x15ac="http://schemas.microsoft.com/office/spreadsheetml/2010/11/ac" url="C:\Users\Amal\Downloads\"/>
    </mc:Choice>
  </mc:AlternateContent>
  <x:bookViews>
    <x:workbookView xWindow="-98" yWindow="-98" windowWidth="22695" windowHeight="14475"/>
  </x:bookViews>
  <x:sheets>
    <x:sheet name="2023" sheetId="14" r:id="rId1"/>
    <x:sheet name="Params" sheetId="10" r:id="rId2"/>
    <x:sheet name="Synthése" sheetId="13" r:id="rId3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'2023'!$B$14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'2023'!$B$13</x:definedName>
    <x:definedName name="CRA_SANS_SOLDE">#REF!</x:definedName>
    <x:definedName name="DECEMBRE" localSheetId="0">'2023'!$N$3</x:definedName>
    <x:definedName name="DECEMBRE">#REF!</x:definedName>
    <x:definedName name="ENTREES" localSheetId="0">'2023'!$B$16</x:definedName>
    <x:definedName name="ENTREES">#REF!</x:definedName>
    <x:definedName name="ENTREES_ASTREINTE" localSheetId="0">'2023'!$B$18</x:definedName>
    <x:definedName name="ENTREES_ASTREINTE">#REF!</x:definedName>
    <x:definedName name="ENTREES_FACTURE" localSheetId="0">'2023'!$B$17</x:definedName>
    <x:definedName name="ENTREES_FACTURE">#REF!</x:definedName>
    <x:definedName name="FEVRIER" localSheetId="0">'2023'!$D$3</x:definedName>
    <x:definedName name="FEVRIER">#REF!</x:definedName>
    <x:definedName name="FRAIS_KM" localSheetId="0">'2023'!$B$30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MBRE_KM" localSheetId="0">'2023'!$B$29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'2023'!$B$27</x:definedName>
    <x:definedName name="SORTIES" localSheetId="0">'2023'!$B$21</x:definedName>
    <x:definedName name="SORTIES">#REF!</x:definedName>
    <x:definedName name="SORTIES_ABONDEMENT" localSheetId="0">'2023'!#REF!</x:definedName>
    <x:definedName name="SORTIES_ABONDEMENT">#REF!</x:definedName>
    <x:definedName name="SORTIES_CHARGES_SOCIALES_PATRONALES" localSheetId="0">'2023'!$B$23</x:definedName>
    <x:definedName name="SORTIES_CHARGES_SOCIALES_PATRONALES">#REF!</x:definedName>
    <x:definedName name="SORTIES_FRAIS_KM" localSheetId="0">'2023'!$B$24</x:definedName>
    <x:definedName name="SORTIES_FRAIS_PEE_AMUNDI" localSheetId="0">'2023'!#REF!</x:definedName>
    <x:definedName name="SORTIES_FRAIS_PEE_AMUNDI">#REF!</x:definedName>
    <x:definedName name="SORTIES_INTERESSEMENT" localSheetId="0">'2023'!#REF!</x:definedName>
    <x:definedName name="SORTIES_INTERESSEMENT">#REF!</x:definedName>
    <x:definedName name="SORTIES_SALAIRE_NET" localSheetId="0">'2023'!$B$22</x:definedName>
    <x:definedName name="SORTIES_SALAIRE_NET">#REF!</x:definedName>
    <x:definedName name="TOTAL" localSheetId="0">'2023'!$P$3</x:definedName>
    <x:definedName name="TOTAL">#REF!</x:definedName>
    <x:definedName name="TOTAL_ENTREES" localSheetId="0">'2023'!$B$19</x:definedName>
    <x:definedName name="TOTAL_ENTREES">#REF!</x:definedName>
    <x:definedName name="TOTAL_SORTIES" localSheetId="0">'2023'!$B$25</x:definedName>
    <x:definedName name="TOTAL_SORTIES">#REF!</x:definedName>
  </x:definedNames>
  <x:calcPr calcId="162913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<sst xmlns="http://schemas.openxmlformats.org/spreadsheetml/2006/main" count="43" uniqueCount="42">
  <si>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</si>
  <si>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</si>
  <si>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</si>
  <si>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</si>
  <si>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</si>
  <si>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</si>
  <si>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</si>
  <si>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</si>
  <si>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</si>
  <si>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</si>
  <si>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</si>
  <si>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</si>
  <si>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</si>
  <si>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</si>
  <si>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</si>
  <si>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</si>
  <si>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</si>
  <si>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</si>
  <si>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</si>
  <si>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</si>
  <si>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</si>
  <si>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</si>
  <si>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</si>
  <si>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</si>
  <si>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</si>
  <si>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</si>
  <si>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</si>
  <si>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</si>
  <si>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</si>
  <si>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</si>
  <si>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</si>
  <si>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</si>
  <si>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</si>
  <si>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</si>
  <si>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</si>
  <si>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</si>
  <si>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</si>
  <si>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</si>
  <si>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</si>
  <si>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</si>
  <si>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</si>
  <si>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(Juillet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</si>
</sst>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9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1:P30"/>
  <x:sheetViews>
    <x:sheetView tabSelected="1" topLeftCell="B1" workbookViewId="0">
      <x:selection activeCell="B25" sqref="A25:XFD25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4" t="s">
        <x:v>9</x:v>
      </x:c>
    </x:row>
    <x:row r="2">
      <x:c r="B2" s="65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/>
      <x:c r="D6" s="35"/>
      <x:c r="E6" s="35"/>
      <x:c r="F6" s="37"/>
      <x:c r="G6" s="37"/>
      <x:c r="H6" s="37"/>
      <x:c r="I6" s="37">
        <x:v>9</x:v>
      </x:c>
      <x:c r="J6" s="37">
        <x:v>19</x:v>
      </x:c>
      <x:c r="K6" s="37">
        <x:v>19</x:v>
      </x:c>
      <x:c r="L6" s="37"/>
      <x:c r="M6" s="37"/>
      <x:c r="N6" s="37"/>
      <x:c r="O6" s="36"/>
      <x:c r="P6" s="57">
        <x:f>SUM(C6:N6)</x:f>
        <x:v>0</x:v>
      </x:c>
    </x:row>
    <x:row r="7">
      <x:c r="B7" s="9" t="s">
        <x:v>21</x:v>
      </x:c>
      <x:c r="C7" s="37"/>
      <x:c r="D7" s="37"/>
      <x:c r="E7" s="37"/>
      <x:c r="F7" s="37"/>
      <x:c r="G7" s="37"/>
      <x:c r="H7" s="37"/>
      <x:c r="I7" s="37">
        <x:v>9</x:v>
      </x:c>
      <x:c r="J7" s="37">
        <x:v>21</x:v>
      </x:c>
      <x:c r="K7" s="37">
        <x:v>19</x:v>
      </x:c>
      <x:c r="L7" s="37"/>
      <x:c r="M7" s="37"/>
      <x:c r="N7" s="37"/>
      <x:c r="O7" s="36"/>
      <x:c r="P7" s="57">
        <x:f>SUM(C7:N7)</x:f>
        <x:v>0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0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/>
      <x:c r="D11" s="11"/>
      <x:c r="E11" s="11"/>
      <x:c r="F11" s="11"/>
      <x:c r="G11" s="11"/>
      <x:c r="H11" s="11"/>
      <x:c r="I11" s="11">
        <x:v>9</x:v>
      </x:c>
      <x:c r="J11" s="11">
        <x:v>21</x:v>
      </x:c>
      <x:c r="K11" s="11">
        <x:v>19</x:v>
      </x:c>
      <x:c r="L11" s="11"/>
      <x:c r="M11" s="11"/>
      <x:c r="N11" s="11"/>
      <x:c r="P11" s="58">
        <x:f>SUM(C11:N11)</x:f>
        <x:v>0</x:v>
      </x:c>
    </x:row>
    <x:row r="12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>
        <x:v>1</x:v>
      </x:c>
      <x:c r="K12" s="12">
        <x:v>2</x:v>
      </x:c>
      <x:c r="L12" s="12"/>
      <x:c r="M12" s="12"/>
      <x:c r="N12" s="12"/>
      <x:c r="P12" s="58">
        <x:f>SUM(C12:N12)</x:f>
        <x:v>0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/>
      <x:c r="D17" s="10"/>
      <x:c r="E17" s="10"/>
      <x:c r="F17" s="10"/>
      <x:c r="G17" s="10"/>
      <x:c r="H17" s="10"/>
      <x:c r="I17" s="10">
        <x:f>I11*Params!$C$5*(1-Params!$C$3)-Params!$C$4</x:f>
      </x:c>
      <x:c r="J17" s="10">
        <x:f>J11*Params!$C$5*(1-Params!$C$3)-Params!$C$4</x:f>
      </x:c>
      <x:c r="K17" s="10">
        <x:f>K11*Params!$C$5*(1-Params!$C$3)-Params!$C$4</x:f>
      </x:c>
      <x:c r="L17" s="10"/>
      <x:c r="M17" s="10"/>
      <x:c r="N17" s="10"/>
      <x:c r="O17" s="4"/>
      <x:c r="P17" s="41">
        <x:f>SUM(C17:N17)</x:f>
        <x:v>0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SUM(C19:O19)</x:f>
        <x:v>0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/>
      <x:c r="D22" s="10"/>
      <x:c r="E22" s="10"/>
      <x:c r="F22" s="10"/>
      <x:c r="G22" s="10"/>
      <x:c r="H22" s="10"/>
      <x:c r="I22" s="10">
        <x:v>2774.38</x:v>
      </x:c>
      <x:c r="J22" s="10">
        <x:v>6704.01</x:v>
      </x:c>
      <x:c r="K22" s="10">
        <x:v>6704.01</x:v>
      </x:c>
      <x:c r="L22" s="10"/>
      <x:c r="M22" s="10"/>
      <x:c r="N22" s="10"/>
      <x:c r="O22" s="4"/>
      <x:c r="P22" s="43">
        <x:f>SUM(C22:N22)</x:f>
        <x:v>0</x:v>
      </x:c>
    </x:row>
    <x:row r="23">
      <x:c r="B23" s="9" t="s">
        <x:v>8</x:v>
      </x:c>
      <x:c r="C23" s="10"/>
      <x:c r="D23" s="10"/>
      <x:c r="E23" s="10"/>
      <x:c r="F23" s="10"/>
      <x:c r="G23" s="10"/>
      <x:c r="H23" s="10"/>
      <x:c r="I23" s="10">
        <x:f>593.4+1168.29</x:f>
      </x:c>
      <x:c r="J23" s="10">
        <x:f>1364.87+2745.57</x:f>
      </x:c>
      <x:c r="K23" s="10">
        <x:f>1364.87+2748.21</x:f>
      </x:c>
      <x:c r="L23" s="10"/>
      <x:c r="M23" s="10"/>
      <x:c r="N23" s="10"/>
      <x:c r="O23" s="4"/>
      <x:c r="P23" s="43">
        <x:f>SUM(C23:N23)</x:f>
        <x:v>0</x:v>
      </x:c>
    </x:row>
    <x:row r="24">
      <x:c r="B24" s="55" t="s">
        <x:v>40</x:v>
      </x:c>
      <x:c r="C24" s="10"/>
      <x:c r="D24" s="10"/>
      <x:c r="E24" s="10"/>
      <x:c r="F24" s="10"/>
      <x:c r="G24" s="10"/>
      <x:c r="H24" s="10"/>
      <x:c r="I24" s="10">
        <x:v>279.928</x:v>
      </x:c>
      <x:c r="J24" s="10">
        <x:v>519.832</x:v>
      </x:c>
      <x:c r="K24" s="10">
        <x:v>479.848</x:v>
      </x:c>
      <x:c r="L24" s="10"/>
      <x:c r="M24" s="10"/>
      <x:c r="N24" s="10"/>
      <x:c r="O24" s="4"/>
      <x:c r="P24" s="43">
        <x:f>SUM(C24:N24)</x:f>
        <x:v>0</x:v>
      </x:c>
    </x:row>
    <x:row r="25">
      <x:c r="B25" s="8" t="s">
        <x:v>3</x:v>
      </x:c>
      <x:c r="C25" s="44">
        <x:f>SUM(C22:C24)</x:f>
      </x:c>
      <x:c r="D25" s="44">
        <x:f>SUM(D22:D24)</x:f>
      </x:c>
      <x:c r="E25" s="44">
        <x:f>SUM(E22:E24)</x:f>
      </x:c>
      <x:c r="F25" s="44">
        <x:f>SUM(F22:F24)</x:f>
      </x:c>
      <x:c r="G25" s="44">
        <x:f>SUM(G22:G24)</x:f>
      </x:c>
      <x:c r="H25" s="44">
        <x:f>SUM(H22:H24)</x:f>
      </x:c>
      <x:c r="I25" s="44">
        <x:f>SUM(I22:I24)</x:f>
      </x:c>
      <x:c r="J25" s="44">
        <x:f>SUM(J22:J24)</x:f>
      </x:c>
      <x:c r="K25" s="44">
        <x:f>SUM(K22:K24)</x:f>
      </x:c>
      <x:c r="L25" s="44">
        <x:f>SUM(L22:L24)</x:f>
      </x:c>
      <x:c r="M25" s="44">
        <x:f>SUM(M22:M24)</x:f>
      </x:c>
      <x:c r="N25" s="44">
        <x:f>SUM(N22:N24)</x:f>
      </x:c>
      <x:c r="O25" s="4"/>
      <x:c r="P25" s="60">
        <x:f>SUM(C25:N25)</x:f>
        <x:v>0</x:v>
      </x:c>
    </x:row>
    <x:row r="26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>
      <x:c r="B27" s="46" t="s">
        <x:v>36</x:v>
      </x:c>
      <x:c r="C27" s="47">
        <x:f>C19-C25</x:f>
      </x:c>
      <x:c r="D27" s="47">
        <x:f>D19-D25</x:f>
      </x:c>
      <x:c r="E27" s="47">
        <x:f>E19-E25</x:f>
      </x:c>
      <x:c r="F27" s="47">
        <x:f>F19-F25</x:f>
      </x:c>
      <x:c r="G27" s="47">
        <x:f>G19-G25</x:f>
      </x:c>
      <x:c r="H27" s="47">
        <x:f>H19-H25</x:f>
      </x:c>
      <x:c r="I27" s="47">
        <x:f>I19-I25</x:f>
      </x:c>
      <x:c r="J27" s="47">
        <x:f>J19-J25</x:f>
      </x:c>
      <x:c r="K27" s="47">
        <x:f>K19-K25</x:f>
      </x:c>
      <x:c r="L27" s="47">
        <x:f>L19-L25</x:f>
      </x:c>
      <x:c r="M27" s="47">
        <x:f>M19-M25</x:f>
      </x:c>
      <x:c r="N27" s="47">
        <x:f>N19-N25</x:f>
      </x:c>
      <x:c r="P27" s="59">
        <x:f>SUM(C27:O27)</x:f>
        <x:v>0</x:v>
      </x:c>
    </x:row>
    <x:row r="29">
      <x:c r="B29" s="62" t="s">
        <x:v>37</x:v>
      </x:c>
      <x:c r="C29" s="54"/>
      <x:c r="D29" s="54"/>
      <x:c r="E29" s="54"/>
      <x:c r="F29" s="54"/>
      <x:c r="G29" s="54"/>
      <x:c r="H29" s="54"/>
      <x:c r="I29" s="54">
        <x:v>504</x:v>
      </x:c>
      <x:c r="J29" s="54">
        <x:v>1176</x:v>
      </x:c>
      <x:c r="K29" s="54">
        <x:v>1064</x:v>
      </x:c>
      <x:c r="L29" s="54"/>
      <x:c r="M29" s="54"/>
      <x:c r="N29" s="54"/>
      <x:c r="P29" s="61">
        <x:f>SUM(C29:N29)</x:f>
        <x:v>0</x:v>
      </x:c>
    </x:row>
    <x:row r="30">
      <x:c r="B30" s="62" t="s">
        <x:v>38</x:v>
      </x:c>
      <x:c r="C30" s="54"/>
      <x:c r="D30" s="54"/>
      <x:c r="E30" s="54"/>
      <x:c r="F30" s="54"/>
      <x:c r="G30" s="54"/>
      <x:c r="H30" s="54"/>
      <x:c r="I30" s="54">
        <x:v>279.928</x:v>
      </x:c>
      <x:c r="J30" s="54">
        <x:v>519.832</x:v>
      </x:c>
      <x:c r="K30" s="54">
        <x:v>479.848</x:v>
      </x:c>
      <x:c r="L30" s="54"/>
      <x:c r="M30" s="54"/>
      <x:c r="N30" s="54"/>
      <x:c r="P30" s="61">
        <x:f>SUM(C30:N30)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5"/>
  <x:sheetViews>
    <x:sheetView workbookViewId="0">
      <x:selection activeCell="B6" sqref="B6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6" t="s">
        <x:v>23</x:v>
      </x:c>
      <x:c r="C2" s="67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41</x:v>
      </x:c>
      <x:c r="C5" s="33">
        <x:v>650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8" t="s">
        <x:v>33</x:v>
      </x:c>
      <x:c r="C2" s="68"/>
    </x:row>
    <x:row r="3" spans="2:3" ht="16.899999999999999" customHeight="1" x14ac:dyDescent="0.45">
      <x:c r="B3" s="38" t="s">
        <x:v>34</x:v>
      </x:c>
      <x:c r="C3" s="39">
        <x:f>'2023'!P27</x:f>
        <x:v>0</x:v>
      </x:c>
    </x:row>
    <x:row r="4" spans="2:3" ht="16.899999999999999" customHeight="1" x14ac:dyDescent="0.45">
      <x:c r="B4" s="38" t="s">
        <x:v>39</x:v>
      </x:c>
      <x:c r="C4" s="40">
        <x:f>'2023'!P12</x:f>
        <x:v>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'2023'!FRAIS_KM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Sadok</cp:lastModifiedBy>
  <cp:lastPrinted>2017-08-08T16:51:32Z</cp:lastPrinted>
  <dcterms:modified xsi:type="dcterms:W3CDTF">2023-10-03T15:41:57Z</dcterms:modified>
</cp:coreProperties>
</file>