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8\Normal\"/>
    </mc:Choice>
  </mc:AlternateContent>
  <xr:revisionPtr revIDLastSave="0" documentId="13_ncr:1_{2BFDCF01-69BB-4B46-88AF-7F13D8FB64C3}" xr6:coauthVersionLast="47" xr6:coauthVersionMax="47" xr10:uidLastSave="{00000000-0000-0000-0000-000000000000}"/>
  <x:bookViews>
    <x:workbookView xWindow="-98" yWindow="-98" windowWidth="22695" windowHeight="14476"/>
  </x:bookViews>
  <x:sheets>
    <x:sheet name="2023" sheetId="14" r:id="rId1"/>
    <x:sheet name="Params" sheetId="10" r:id="rId2"/>
    <x:sheet name="Synthése" sheetId="13" r:id="rId3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'2023'!$B$14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'2023'!$B$13</x:definedName>
    <x:definedName name="CRA_SANS_SOLDE">#REF!</x:definedName>
    <x:definedName name="DECEMBRE" localSheetId="0">'2023'!$N$3</x:definedName>
    <x:definedName name="DECEMBRE">#REF!</x:definedName>
    <x:definedName name="ENTREES" localSheetId="0">'2023'!$B$16</x:definedName>
    <x:definedName name="ENTREES">#REF!</x:definedName>
    <x:definedName name="ENTREES_ASTREINTE" localSheetId="0">'2023'!$B$18</x:definedName>
    <x:definedName name="ENTREES_ASTREINTE">#REF!</x:definedName>
    <x:definedName name="ENTREES_FACTURE" localSheetId="0">'2023'!$B$17</x:definedName>
    <x:definedName name="ENTREES_FACTURE">#REF!</x:definedName>
    <x:definedName name="FEVRIER" localSheetId="0">'2023'!$D$3</x:definedName>
    <x:definedName name="FEVRIER">#REF!</x:definedName>
    <x:definedName name="FRAIS_KM" localSheetId="0">'2023'!$B$31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MBRE_KM" localSheetId="0">'2023'!$B$30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'2023'!$B$28</x:definedName>
    <x:definedName name="SORTIES" localSheetId="0">'2023'!$B$21</x:definedName>
    <x:definedName name="SORTIES">#REF!</x:definedName>
    <x:definedName name="SORTIES_ABONDEMENT" localSheetId="0">'2023'!#REF!</x:definedName>
    <x:definedName name="SORTIES_ABONDEMENT">#REF!</x:definedName>
    <x:definedName name="SORTIES_CHARGES_SOCIALES_PATRONALES" localSheetId="0">'2023'!$B$23</x:definedName>
    <x:definedName name="SORTIES_CHARGES_SOCIALES_PATRONALES">#REF!</x:definedName>
    <x:definedName name="SORTIES_FRAIS_KM" localSheetId="0">'2023'!$B$24</x:definedName>
    <x:definedName name="SORTIES_FRAIS_PEE_AMUNDI" localSheetId="0">'2023'!#REF!</x:definedName>
    <x:definedName name="SORTIES_FRAIS_PEE_AMUNDI">#REF!</x:definedName>
    <x:definedName name="SORTIES_INTERESSEMENT" localSheetId="0">'2023'!#REF!</x:definedName>
    <x:definedName name="SORTIES_INTERESSEMENT">#REF!</x:definedName>
    <x:definedName name="SORTIES_SALAIRE_NET" localSheetId="0">'2023'!$B$22</x:definedName>
    <x:definedName name="SORTIES_SALAIRE_NET">#REF!</x:definedName>
    <x:definedName name="TOTAL" localSheetId="0">'2023'!$P$3</x:definedName>
    <x:definedName name="TOTAL">#REF!</x:definedName>
    <x:definedName name="TOTAL_ENTREES" localSheetId="0">'2023'!$B$19</x:definedName>
    <x:definedName name="TOTAL_ENTREES">#REF!</x:definedName>
    <x:definedName name="TOTAL_SORTIES" localSheetId="0">'2023'!$B$26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<sst xmlns="http://schemas.openxmlformats.org/spreadsheetml/2006/main" count="44" uniqueCount="43">
  <si>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</si>
  <si>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</si>
  <si>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</si>
  <si>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</si>
  <si>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</si>
  <si>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</si>
  <si>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</si>
  <si>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</si>
  <si>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</si>
  <si>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</si>
  <si>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</si>
  <si>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</si>
  <si>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</si>
  <si>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</si>
  <si>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</si>
  <si>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</si>
  <si>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</si>
  <si>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</si>
  <si>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</si>
  <si>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</si>
  <si>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</si>
  <si>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</si>
  <si>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</si>
  <si>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</si>
  <si>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</si>
  <si>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</si>
  <si>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</si>
  <si>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</si>
  <si>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</si>
  <si>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</si>
  <si>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</si>
  <si>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</si>
  <si>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</si>
  <si>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</si>
  <si>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</si>
  <si>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</si>
  <si>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</si>
  <si>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</si>
  <si>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</si>
  <si>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</si>
  <si>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</si>
  <si>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Frais Achats</t>
  </si>
  <si>
    <t>TJM (Août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</si>
</sst>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0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4" fontId="4" fillId="4" borderId="2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1"/>
  <x:sheetViews>
    <x:sheetView tabSelected="1" topLeftCell="B1" workbookViewId="0">
      <x:selection activeCell="J26" sqref="J26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5" t="s">
        <x:v>9</x:v>
      </x:c>
    </x:row>
    <x:row r="2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/>
      <x:c r="D6" s="35"/>
      <x:c r="E6" s="35"/>
      <x:c r="F6" s="37"/>
      <x:c r="G6" s="37"/>
      <x:c r="H6" s="37"/>
      <x:c r="I6" s="37"/>
      <x:c r="J6" s="37">
        <x:v>19</x:v>
      </x:c>
      <x:c r="K6" s="37">
        <x:v>19</x:v>
      </x:c>
      <x:c r="L6" s="37"/>
      <x:c r="M6" s="37"/>
      <x:c r="N6" s="37"/>
      <x:c r="O6" s="36"/>
      <x:c r="P6" s="57">
        <x:f>SUM(C6:N6)</x:f>
        <x:v>19</x:v>
      </x:c>
    </x:row>
    <x:row r="7">
      <x:c r="B7" s="9" t="s">
        <x:v>21</x:v>
      </x:c>
      <x:c r="C7" s="37"/>
      <x:c r="D7" s="37"/>
      <x:c r="E7" s="37"/>
      <x:c r="F7" s="37"/>
      <x:c r="G7" s="37"/>
      <x:c r="H7" s="37"/>
      <x:c r="I7" s="37"/>
      <x:c r="J7" s="37">
        <x:v>16</x:v>
      </x:c>
      <x:c r="K7" s="37">
        <x:v>8</x:v>
      </x:c>
      <x:c r="L7" s="37"/>
      <x:c r="M7" s="37"/>
      <x:c r="N7" s="37"/>
      <x:c r="O7" s="36"/>
      <x:c r="P7" s="57">
        <x:f>SUM(C7:N7)</x:f>
        <x:v>16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-3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/>
      <x:c r="D11" s="11"/>
      <x:c r="E11" s="11"/>
      <x:c r="F11" s="11"/>
      <x:c r="G11" s="11"/>
      <x:c r="H11" s="11"/>
      <x:c r="I11" s="11"/>
      <x:c r="J11" s="11">
        <x:v>16.5</x:v>
      </x:c>
      <x:c r="K11" s="11">
        <x:v>8</x:v>
      </x:c>
      <x:c r="L11" s="11"/>
      <x:c r="M11" s="11"/>
      <x:c r="N11" s="11"/>
      <x:c r="P11" s="58">
        <x:f>SUM(C11:N11)</x:f>
        <x:v>16.5</x:v>
      </x:c>
    </x:row>
    <x:row r="12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>
        <x:v>5.5</x:v>
      </x:c>
      <x:c r="K12" s="12">
        <x:v>13</x:v>
      </x:c>
      <x:c r="L12" s="12"/>
      <x:c r="M12" s="12"/>
      <x:c r="N12" s="12"/>
      <x:c r="P12" s="58">
        <x:f>SUM(C12:N12)</x:f>
        <x:v>5.5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/>
      <x:c r="D17" s="10"/>
      <x:c r="E17" s="10"/>
      <x:c r="F17" s="10"/>
      <x:c r="G17" s="10"/>
      <x:c r="H17" s="10"/>
      <x:c r="I17" s="10"/>
      <x:c r="J17" s="10">
        <x:f>J11*Params!$C$5*(1-Params!$C$3)-Params!$C$4</x:f>
        <x:v>7515</x:v>
      </x:c>
      <x:c r="K17" s="10">
        <x:f>K11*Params!$C$5*(1-Params!$C$3)-Params!$C$4</x:f>
      </x:c>
      <x:c r="L17" s="10"/>
      <x:c r="M17" s="10"/>
      <x:c r="N17" s="10"/>
      <x:c r="O17" s="4"/>
      <x:c r="P17" s="41">
        <x:f>SUM(C17:N17)</x:f>
        <x:v>7515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SUM(C19:N19)</x:f>
        <x:v>7515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/>
      <x:c r="D22" s="10"/>
      <x:c r="E22" s="10"/>
      <x:c r="F22" s="10"/>
      <x:c r="G22" s="10"/>
      <x:c r="H22" s="10"/>
      <x:c r="I22" s="10"/>
      <x:c r="J22" s="10">
        <x:v>5285.8</x:v>
      </x:c>
      <x:c r="K22" s="10">
        <x:v>5285.8</x:v>
      </x:c>
      <x:c r="L22" s="10"/>
      <x:c r="M22" s="10"/>
      <x:c r="N22" s="10"/>
      <x:c r="O22" s="4"/>
      <x:c r="P22" s="43">
        <x:f>SUM(C22:N22)</x:f>
        <x:v>5285.8</x:v>
      </x:c>
    </x:row>
    <x:row r="23">
      <x:c r="B23" s="9" t="s">
        <x:v>8</x:v>
      </x:c>
      <x:c r="C23" s="10"/>
      <x:c r="D23" s="10"/>
      <x:c r="E23" s="10"/>
      <x:c r="F23" s="10"/>
      <x:c r="G23" s="10"/>
      <x:c r="H23" s="10"/>
      <x:c r="I23" s="10"/>
      <x:c r="J23" s="10">
        <x:f>1092.2+1850.91</x:f>
        <x:v>2943.11</x:v>
      </x:c>
      <x:c r="K23" s="10">
        <x:f>1092.2+1865.37</x:f>
      </x:c>
      <x:c r="L23" s="10"/>
      <x:c r="M23" s="10"/>
      <x:c r="N23" s="10"/>
      <x:c r="O23" s="4"/>
      <x:c r="P23" s="43">
        <x:f>SUM(C23:N23)</x:f>
        <x:v>2943.11</x:v>
      </x:c>
    </x:row>
    <x:row r="24">
      <x:c r="B24" s="55" t="s">
        <x:v>40</x:v>
      </x:c>
      <x:c r="C24" s="10"/>
      <x:c r="D24" s="10"/>
      <x:c r="E24" s="10"/>
      <x:c r="F24" s="10"/>
      <x:c r="G24" s="10"/>
      <x:c r="H24" s="10"/>
      <x:c r="I24" s="10"/>
      <x:c r="J24" s="10">
        <x:v>403.45</x:v>
      </x:c>
      <x:c r="K24" s="10">
        <x:v>242.8</x:v>
      </x:c>
      <x:c r="L24" s="10"/>
      <x:c r="M24" s="10"/>
      <x:c r="N24" s="10"/>
      <x:c r="O24" s="4"/>
      <x:c r="P24" s="43">
        <x:f>SUM(C24:N24)</x:f>
        <x:v>403.45</x:v>
      </x:c>
    </x:row>
    <x:row r="25">
      <x:c r="B25" s="55" t="s">
        <x:v>41</x:v>
      </x:c>
      <x:c r="C25" s="64"/>
      <x:c r="D25" s="64"/>
      <x:c r="E25" s="64"/>
      <x:c r="F25" s="64"/>
      <x:c r="G25" s="64"/>
      <x:c r="H25" s="64"/>
      <x:c r="I25" s="64"/>
      <x:c r="J25" s="64">
        <x:v>749.17</x:v>
      </x:c>
      <x:c r="K25" s="64"/>
      <x:c r="L25" s="64"/>
      <x:c r="M25" s="64"/>
      <x:c r="N25" s="64"/>
      <x:c r="O25" s="4"/>
      <x:c r="P25" s="43">
        <x:f>SUM(C25:N25)</x:f>
        <x:v>749.17</x:v>
      </x:c>
    </x:row>
    <x:row r="26">
      <x:c r="B26" s="8" t="s">
        <x:v>3</x:v>
      </x:c>
      <x:c r="C26" s="44">
        <x:f>SUM(C22:C25)</x:f>
      </x:c>
      <x:c r="D26" s="44">
        <x:f>SUM(D22:D25)</x:f>
      </x:c>
      <x:c r="E26" s="44">
        <x:f>SUM(E22:E25)</x:f>
      </x:c>
      <x:c r="F26" s="44">
        <x:f>SUM(F22:F25)</x:f>
      </x:c>
      <x:c r="G26" s="44">
        <x:f>SUM(G22:G25)</x:f>
      </x:c>
      <x:c r="H26" s="44">
        <x:f>SUM(H22:H25)</x:f>
      </x:c>
      <x:c r="I26" s="44">
        <x:f>SUM(I22:I25)</x:f>
      </x:c>
      <x:c r="J26" s="44">
        <x:f>SUM(J22:J25)</x:f>
      </x:c>
      <x:c r="K26" s="44">
        <x:f>SUM(K22:K25)</x:f>
      </x:c>
      <x:c r="L26" s="44">
        <x:f>SUM(L22:L25)</x:f>
      </x:c>
      <x:c r="M26" s="44">
        <x:f>SUM(M22:M25)</x:f>
      </x:c>
      <x:c r="N26" s="44">
        <x:f>SUM(N22:N25)</x:f>
      </x:c>
      <x:c r="O26" s="4"/>
      <x:c r="P26" s="60">
        <x:f>SUM(C26:N26)</x:f>
        <x:v>9381.53</x:v>
      </x:c>
    </x:row>
    <x:row r="27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>
      <x:c r="B28" s="46" t="s">
        <x:v>36</x:v>
      </x:c>
      <x:c r="C28" s="47">
        <x:f>C19-C26</x:f>
      </x:c>
      <x:c r="D28" s="47">
        <x:f>D19-D26</x:f>
      </x:c>
      <x:c r="E28" s="47">
        <x:f>E19-E26</x:f>
      </x:c>
      <x:c r="F28" s="47">
        <x:f>F19-F26</x:f>
      </x:c>
      <x:c r="G28" s="47">
        <x:f>G19-G26</x:f>
      </x:c>
      <x:c r="H28" s="47">
        <x:f>H19-H26</x:f>
      </x:c>
      <x:c r="I28" s="47">
        <x:f>I19-I26</x:f>
      </x:c>
      <x:c r="J28" s="47">
        <x:f>J19-J26</x:f>
      </x:c>
      <x:c r="K28" s="47">
        <x:f>K19-K26</x:f>
      </x:c>
      <x:c r="L28" s="47">
        <x:f>L19-L26</x:f>
      </x:c>
      <x:c r="M28" s="47">
        <x:f>M19-M26</x:f>
      </x:c>
      <x:c r="N28" s="47">
        <x:f>N19-N26</x:f>
      </x:c>
      <x:c r="P28" s="59">
        <x:f>SUM(C28:N28)</x:f>
        <x:v>-1866.5300000000007</x:v>
      </x:c>
    </x:row>
    <x:row r="30">
      <x:c r="B30" s="62" t="s">
        <x:v>37</x:v>
      </x:c>
      <x:c r="C30" s="54"/>
      <x:c r="D30" s="54"/>
      <x:c r="E30" s="54"/>
      <x:c r="F30" s="54"/>
      <x:c r="G30" s="54"/>
      <x:c r="H30" s="54"/>
      <x:c r="I30" s="54"/>
      <x:c r="J30" s="54">
        <x:v>850</x:v>
      </x:c>
      <x:c r="K30" s="54">
        <x:v>400</x:v>
      </x:c>
      <x:c r="L30" s="54"/>
      <x:c r="M30" s="54"/>
      <x:c r="N30" s="54"/>
      <x:c r="P30" s="61">
        <x:f>SUM(C30:N30)</x:f>
        <x:v>850</x:v>
      </x:c>
    </x:row>
    <x:row r="31">
      <x:c r="B31" s="62" t="s">
        <x:v>38</x:v>
      </x:c>
      <x:c r="C31" s="54"/>
      <x:c r="D31" s="54"/>
      <x:c r="E31" s="54"/>
      <x:c r="F31" s="54"/>
      <x:c r="G31" s="54"/>
      <x:c r="H31" s="54"/>
      <x:c r="I31" s="54"/>
      <x:c r="J31" s="54">
        <x:v>403.45</x:v>
      </x:c>
      <x:c r="K31" s="54">
        <x:v>242.8</x:v>
      </x:c>
      <x:c r="L31" s="54"/>
      <x:c r="M31" s="54"/>
      <x:c r="N31" s="54"/>
      <x:c r="P31" s="61">
        <x:f>SUM(C31:N31)</x:f>
        <x:v>403.45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B6" sqref="B6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7" t="s">
        <x:v>23</x:v>
      </x:c>
      <x:c r="C2" s="68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42</x:v>
      </x:c>
      <x:c r="C5" s="33">
        <x:v>500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9" t="s">
        <x:v>33</x:v>
      </x:c>
      <x:c r="C2" s="69"/>
    </x:row>
    <x:row r="3" spans="2:3" ht="16.899999999999999" customHeight="1" x14ac:dyDescent="0.45">
      <x:c r="B3" s="38" t="s">
        <x:v>34</x:v>
      </x:c>
      <x:c r="C3" s="39">
        <x:f>'2023'!P28</x:f>
        <x:v>-1866.5300000000007</x:v>
      </x:c>
    </x:row>
    <x:row r="4" spans="2:3" ht="16.899999999999999" customHeight="1" x14ac:dyDescent="0.45">
      <x:c r="B4" s="38" t="s">
        <x:v>39</x:v>
      </x:c>
      <x:c r="C4" s="40">
        <x:f>'2023'!P12</x:f>
        <x:v>5.5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2023-10-03T15:41:17Z</dcterms:modified>
</cp:coreProperties>
</file>