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0E7973F3-CEBB-4DCE-943A-3F54ABD5B53D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M27" i="14"/>
  <c r="L27" i="14"/>
  <c r="N25" i="14"/>
  <c r="M25" i="14"/>
  <c r="L25" i="14"/>
  <c r="K25" i="14"/>
  <c r="J25" i="14"/>
  <c r="I25" i="14"/>
  <c r="P24" i="14"/>
  <c r="I23" i="14"/>
  <c r="H23" i="14"/>
  <c r="H25" i="14" s="1"/>
  <c r="G23" i="14"/>
  <c r="G25" i="14" s="1"/>
  <c r="F23" i="14"/>
  <c r="F25" i="14" s="1"/>
  <c r="E23" i="14"/>
  <c r="E25" i="14" s="1"/>
  <c r="D23" i="14"/>
  <c r="D25" i="14" s="1"/>
  <c r="C23" i="14"/>
  <c r="C25" i="14" s="1"/>
  <c r="P22" i="14"/>
  <c r="N19" i="14"/>
  <c r="N27" i="14" s="1"/>
  <c r="M19" i="14"/>
  <c r="L19" i="14"/>
  <c r="K19" i="14"/>
  <c r="K27" i="14" s="1"/>
  <c r="J19" i="14"/>
  <c r="J27" i="14" s="1"/>
  <c r="I19" i="14"/>
  <c r="I27" i="14" s="1"/>
  <c r="P18" i="14"/>
  <c r="J17" i="14"/>
  <c r="I17" i="14"/>
  <c r="H17" i="14"/>
  <c r="H19" i="14" s="1"/>
  <c r="H27" i="14" s="1"/>
  <c r="G17" i="14"/>
  <c r="G19" i="14" s="1"/>
  <c r="G27" i="14" s="1"/>
  <c r="F17" i="14"/>
  <c r="F19" i="14" s="1"/>
  <c r="F27" i="14" s="1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C27" i="14" l="1"/>
  <c r="P27" i="14" s="1"/>
  <c r="C3" i="13" s="1"/>
  <c r="P19" i="14"/>
  <c r="P25" i="14"/>
  <c r="P17" i="14"/>
  <c r="P23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<sst xmlns="http://schemas.openxmlformats.org/spreadsheetml/2006/main" count="43" uniqueCount="42">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</sst>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E31" sqref="E3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/>
      <c r="L6" s="37"/>
      <c r="M6" s="37"/>
      <c r="N6" s="37"/>
      <c r="O6" s="36"/>
      <c r="P6" s="58">
        <f>SUM(C6:N6)</f>
        <v>133</v>
      </c>
    </row>
    <row r="7" spans="2:16" x14ac:dyDescent="0.45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>
        <v>21</v>
      </c>
      <c r="I7" s="37">
        <v>9</v>
      </c>
      <c r="J7" s="37">
        <v>12</v>
      </c>
      <c r="K7" s="37"/>
      <c r="L7" s="37"/>
      <c r="M7" s="37"/>
      <c r="N7" s="37"/>
      <c r="O7" s="36"/>
      <c r="P7" s="58">
        <f>SUM(C7:N7)</f>
        <v>132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2</v>
      </c>
      <c r="I8" s="64">
        <f t="shared" si="0"/>
        <v>-10</v>
      </c>
      <c r="J8" s="64">
        <f t="shared" si="0"/>
        <v>12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>
        <v>21</v>
      </c>
      <c r="I11" s="11">
        <v>9</v>
      </c>
      <c r="J11" s="11">
        <v>12</v>
      </c>
      <c r="K11" s="11"/>
      <c r="L11" s="11"/>
      <c r="M11" s="11"/>
      <c r="N11" s="11"/>
      <c r="P11" s="59">
        <f>SUM(C11:N11)</f>
        <v>132</v>
      </c>
    </row>
    <row r="12" spans="2:16" x14ac:dyDescent="0.45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>
        <v>1</v>
      </c>
      <c r="I12" s="12">
        <v>11</v>
      </c>
      <c r="J12" s="12">
        <v>0</v>
      </c>
      <c r="K12" s="12"/>
      <c r="L12" s="12"/>
      <c r="M12" s="12"/>
      <c r="N12" s="12"/>
      <c r="P12" s="59">
        <f>SUM(C12:N12)</f>
        <v>25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10</v>
      </c>
      <c r="K13" s="12"/>
      <c r="L13" s="12"/>
      <c r="M13" s="12"/>
      <c r="N13" s="12"/>
      <c r="P13" s="59">
        <f>SUM(C13:N13)</f>
        <v>10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>
        <f>H11*Params!$C$5*(1-Params!$C$3)-Params!$C$4</f>
        <v>8232.6</v>
      </c>
      <c r="I17" s="10">
        <f>I11*Params!$C$5*(1-Params!$C$3)-Params!$C$4</f>
        <v>3485.4</v>
      </c>
      <c r="J17" s="10">
        <f>J11*Params!$C$5*(1-Params!$C$3)-Params!$C$4</f>
        <v>4672.2</v>
      </c>
      <c r="K17" s="10"/>
      <c r="L17" s="10"/>
      <c r="M17" s="10"/>
      <c r="N17" s="10"/>
      <c r="O17" s="4"/>
      <c r="P17" s="41">
        <f>SUM(C17:N17)</f>
        <v>51619.199999999997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8232.6</v>
      </c>
      <c r="I19" s="28">
        <f t="shared" si="1"/>
        <v>3485.4</v>
      </c>
      <c r="J19" s="28">
        <f t="shared" si="1"/>
        <v>4672.2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51619.199999999997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>
        <v>4520.1400000000003</v>
      </c>
      <c r="I22" s="10">
        <v>4520.1400000000003</v>
      </c>
      <c r="J22" s="10">
        <v>0</v>
      </c>
      <c r="K22" s="10"/>
      <c r="L22" s="10"/>
      <c r="M22" s="10"/>
      <c r="N22" s="10"/>
      <c r="O22" s="4"/>
      <c r="P22" s="43">
        <f>SUM(C22:N22)</f>
        <v>31640.98</v>
      </c>
    </row>
    <row r="23" spans="2:16" x14ac:dyDescent="0.45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>
        <f>944.94+1588.35</f>
        <v>2533.29</v>
      </c>
      <c r="I23" s="10">
        <f>944.94+1588.35</f>
        <v>2533.29</v>
      </c>
      <c r="J23" s="10">
        <v>0</v>
      </c>
      <c r="K23" s="10"/>
      <c r="L23" s="10"/>
      <c r="M23" s="10"/>
      <c r="N23" s="10"/>
      <c r="O23" s="4"/>
      <c r="P23" s="43">
        <f>SUM(C23:N23)</f>
        <v>17748</v>
      </c>
    </row>
    <row r="24" spans="2:16" x14ac:dyDescent="0.45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>
        <v>476.99200000000002</v>
      </c>
      <c r="I24" s="56">
        <v>261.56799999999998</v>
      </c>
      <c r="J24" s="56">
        <v>0</v>
      </c>
      <c r="K24" s="56"/>
      <c r="L24" s="56"/>
      <c r="M24" s="56"/>
      <c r="N24" s="56"/>
      <c r="O24" s="4"/>
      <c r="P24" s="43">
        <f>SUM(C24:N24)</f>
        <v>2802.2560000000003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7530.4220000000005</v>
      </c>
      <c r="I25" s="44">
        <f t="shared" si="2"/>
        <v>7314.9980000000005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52191.236000000004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702.17799999999988</v>
      </c>
      <c r="I27" s="47">
        <f t="shared" si="3"/>
        <v>-3829.5980000000004</v>
      </c>
      <c r="J27" s="47">
        <f t="shared" si="3"/>
        <v>4672.2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-572.03600000000279</v>
      </c>
    </row>
    <row r="29" spans="2:16" x14ac:dyDescent="0.45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>
        <v>1008</v>
      </c>
      <c r="I29" s="54">
        <v>432</v>
      </c>
      <c r="J29" s="54">
        <v>0</v>
      </c>
      <c r="K29" s="54"/>
      <c r="L29" s="54"/>
      <c r="M29" s="54"/>
      <c r="N29" s="54"/>
      <c r="P29" s="62">
        <f>SUM(C29:N29)</f>
        <v>5760</v>
      </c>
    </row>
    <row r="30" spans="2:16" x14ac:dyDescent="0.45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>
        <v>476.99200000000002</v>
      </c>
      <c r="I30" s="54">
        <v>261.56799999999998</v>
      </c>
      <c r="J30" s="54">
        <v>0</v>
      </c>
      <c r="K30" s="54"/>
      <c r="L30" s="54"/>
      <c r="M30" s="54"/>
      <c r="N30" s="54"/>
      <c r="P30" s="62">
        <f>SUM(C30:N30)</f>
        <v>2802.2560000000003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-572.03600000000279</v>
      </c>
    </row>
    <row r="4" spans="2:3" ht="16.899999999999999" customHeight="1" x14ac:dyDescent="0.45">
      <c r="B4" s="38" t="s">
        <v>39</v>
      </c>
      <c r="C4" s="40">
        <f>'2023'!P12</f>
        <v>25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2023-09-04T10:00:57Z</dcterms:modified>
</cp:coreProperties>
</file>