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1073" yWindow="1073" windowWidth="18240" windowHeight="10523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'2023'!$B$31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'2023'!$B$30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'2023'!$B$28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'2023'!$B$26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>
  <authors>
    <author>PC-HOUDA</author>
  </authors>
  <commentList>
    <comment ref="D25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<sst xmlns="http://schemas.openxmlformats.org/spreadsheetml/2006/main" count="44" uniqueCount="43">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</sst>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dimension ref="B1:P31"/>
  <x:sheetViews>
    <x:sheetView tabSelected="1" topLeftCell="A4" workbookViewId="0">
      <x:selection activeCell="P6" sqref="P6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>
        <x:v>2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/>
      <x:c r="L6" s="37"/>
      <x:c r="M6" s="37"/>
      <x:c r="N6" s="37"/>
      <x:c r="O6" s="36"/>
      <x:c r="P6" s="57">
        <x:f>SUM(C6:N6)</x:f>
        <x:v>59</x:v>
      </x:c>
    </x:row>
    <x:row r="7">
      <x:c r="B7" s="9" t="s">
        <x:v>21</x:v>
      </x:c>
      <x:c r="C7" s="37"/>
      <x:c r="D7" s="37">
        <x:v>2</x:v>
      </x:c>
      <x:c r="E7" s="37">
        <x:v>22</x:v>
      </x:c>
      <x:c r="F7" s="37">
        <x:v>12</x:v>
      </x:c>
      <x:c r="G7" s="37">
        <x:v>16</x:v>
      </x:c>
      <x:c r="H7" s="37">
        <x:v>22</x:v>
      </x:c>
      <x:c r="I7" s="37">
        <x:v>20</x:v>
      </x:c>
      <x:c r="J7" s="37">
        <x:v>14</x:v>
      </x:c>
      <x:c r="K7" s="37"/>
      <x:c r="L7" s="37"/>
      <x:c r="M7" s="37"/>
      <x:c r="N7" s="37"/>
      <x:c r="O7" s="36"/>
      <x:c r="P7" s="57">
        <x:f>SUM(C7:N7)</x:f>
        <x:v>52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-7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>
        <x:v>2</x:v>
      </x:c>
      <x:c r="E11" s="11">
        <x:v>22</x:v>
      </x:c>
      <x:c r="F11" s="11">
        <x:v>12</x:v>
      </x:c>
      <x:c r="G11" s="11">
        <x:v>16</x:v>
      </x:c>
      <x:c r="H11" s="11">
        <x:v>22</x:v>
      </x:c>
      <x:c r="I11" s="11">
        <x:v>20</x:v>
      </x:c>
      <x:c r="J11" s="11">
        <x:v>14</x:v>
      </x:c>
      <x:c r="K11" s="11"/>
      <x:c r="L11" s="11"/>
      <x:c r="M11" s="11"/>
      <x:c r="N11" s="11"/>
      <x:c r="P11" s="58">
        <x:f>SUM(C11:N11)</x:f>
        <x:v>52</x:v>
      </x:c>
    </x:row>
    <x:row r="12">
      <x:c r="B12" s="9" t="s">
        <x:v>16</x:v>
      </x:c>
      <x:c r="C12" s="12"/>
      <x:c r="D12" s="12"/>
      <x:c r="E12" s="12">
        <x:v>1</x:v>
      </x:c>
      <x:c r="F12" s="12">
        <x:v>7</x:v>
      </x:c>
      <x:c r="G12" s="12">
        <x:v>4</x:v>
      </x:c>
      <x:c r="H12" s="12"/>
      <x:c r="I12" s="12"/>
      <x:c r="J12" s="12">
        <x:v>8</x:v>
      </x:c>
      <x:c r="K12" s="12"/>
      <x:c r="L12" s="12"/>
      <x:c r="M12" s="12"/>
      <x:c r="N12" s="12"/>
      <x:c r="P12" s="58">
        <x:f>SUM(C12:N12)</x:f>
        <x:v>12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>
        <x:f>D11*Params!$C$5*(1-Params!$C$3)-Params!$C$4</x:f>
        <x:v>992.2</x:v>
      </x:c>
      <x:c r="E17" s="10">
        <x:f>E11*Params!$C$5*(1-Params!$C$3)-Params!$C$4</x:f>
        <x:v>11664.2</x:v>
      </x:c>
      <x:c r="F17" s="10">
        <x:f>F11*Params!$C$5*(1-Params!$C$3)-Params!$C$4</x:f>
        <x:v>6328.200000000001</x:v>
      </x:c>
      <x:c r="G17" s="10">
        <x:f>G11*Params!$C$5*(1-Params!$C$3)-Params!$C$4</x:f>
        <x:v>8462.6</x:v>
      </x:c>
      <x:c r="H17" s="10">
        <x:f>H11*Params!$C$5*(1-Params!$C$3)-Params!$C$4</x:f>
      </x:c>
      <x:c r="I17" s="10">
        <x:f>I11*Params!$C$5*(1-Params!$C$3)-Params!$C$4</x:f>
      </x:c>
      <x:c r="J17" s="10">
        <x:f>J11*Params!$C$5*(1-Params!$C$3)-Params!$C$4</x:f>
      </x:c>
      <x:c r="K17" s="10"/>
      <x:c r="L17" s="10"/>
      <x:c r="M17" s="10"/>
      <x:c r="N17" s="10"/>
      <x:c r="O17" s="4"/>
      <x:c r="P17" s="41">
        <x:f>SUM(C17:N17)</x:f>
        <x:v>27447.200000000004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27447.200000000004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>
        <x:v>553.38</x:v>
      </x:c>
      <x:c r="E22" s="10">
        <x:v>5958.61</x:v>
      </x:c>
      <x:c r="F22" s="10">
        <x:v>5958.61</x:v>
      </x:c>
      <x:c r="G22" s="10">
        <x:v>5958.61</x:v>
      </x:c>
      <x:c r="H22" s="10">
        <x:v>5958.61</x:v>
      </x:c>
      <x:c r="I22" s="10">
        <x:v>5958.61</x:v>
      </x:c>
      <x:c r="J22" s="10">
        <x:v>5958.61</x:v>
      </x:c>
      <x:c r="K22" s="10"/>
      <x:c r="L22" s="10"/>
      <x:c r="M22" s="10"/>
      <x:c r="N22" s="10"/>
      <x:c r="O22" s="4"/>
      <x:c r="P22" s="43">
        <x:f>SUM(C22:N22)</x:f>
        <x:v>18429.21</x:v>
      </x:c>
    </x:row>
    <x:row r="23">
      <x:c r="B23" s="9" t="s">
        <x:v>8</x:v>
      </x:c>
      <x:c r="C23" s="10"/>
      <x:c r="D23" s="10">
        <x:f>119.46+228.79</x:f>
        <x:v>348.25</x:v>
      </x:c>
      <x:c r="E23" s="10">
        <x:f>1300.65+2472.26</x:f>
        <x:v>3772.9100000000003</x:v>
      </x:c>
      <x:c r="F23" s="10">
        <x:f>1300.65+2472.95</x:f>
        <x:v>3773.6</x:v>
      </x:c>
      <x:c r="G23" s="10">
        <x:f>1300.65+2480.12</x:f>
        <x:v>3780.77</x:v>
      </x:c>
      <x:c r="H23" s="10">
        <x:f>1300.65+2476.54</x:f>
      </x:c>
      <x:c r="I23" s="10">
        <x:f>1300.65+2473.77</x:f>
      </x:c>
      <x:c r="J23" s="10">
        <x:f>1300.65+2473.77</x:f>
      </x:c>
      <x:c r="K23" s="10"/>
      <x:c r="L23" s="10"/>
      <x:c r="M23" s="10"/>
      <x:c r="N23" s="10"/>
      <x:c r="O23" s="4"/>
      <x:c r="P23" s="43">
        <x:f>SUM(C23:N23)</x:f>
        <x:v>11675.53</x:v>
      </x:c>
    </x:row>
    <x:row r="24">
      <x:c r="B24" s="55" t="s">
        <x:v>40</x:v>
      </x:c>
      <x:c r="C24" s="10"/>
      <x:c r="D24" s="10">
        <x:v>118.984</x:v>
      </x:c>
      <x:c r="E24" s="10">
        <x:v>308.824</x:v>
      </x:c>
      <x:c r="F24" s="10">
        <x:v>219.952</x:v>
      </x:c>
      <x:c r="G24" s="10">
        <x:v>259.936</x:v>
      </x:c>
      <x:c r="H24" s="10">
        <x:v>319.912</x:v>
      </x:c>
      <x:c r="I24" s="10">
        <x:v>299.92</x:v>
      </x:c>
      <x:c r="J24" s="10">
        <x:v>239.944</x:v>
      </x:c>
      <x:c r="K24" s="10"/>
      <x:c r="L24" s="10"/>
      <x:c r="M24" s="10"/>
      <x:c r="N24" s="10"/>
      <x:c r="O24" s="4"/>
      <x:c r="P24" s="43">
        <x:f>SUM(C24:N24)</x:f>
        <x:v>907.6959999999999</x:v>
      </x:c>
    </x:row>
    <x:row r="25">
      <x:c r="B25" s="55" t="s">
        <x:v>42</x:v>
      </x:c>
      <x:c r="C25" s="64"/>
      <x:c r="D25" s="64">
        <x:v>99</x:v>
      </x:c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99</x:v>
      </x:c>
    </x:row>
    <x:row r="26">
      <x:c r="B26" s="8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31111.435999999998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-3664.2359999999962</x:v>
      </x:c>
    </x:row>
    <x:row r="30">
      <x:c r="B30" s="62" t="s">
        <x:v>37</x:v>
      </x:c>
      <x:c r="C30" s="54"/>
      <x:c r="D30" s="54">
        <x:v>56</x:v>
      </x:c>
      <x:c r="E30" s="54">
        <x:v>616</x:v>
      </x:c>
      <x:c r="F30" s="54">
        <x:v>336</x:v>
      </x:c>
      <x:c r="G30" s="54">
        <x:v>448</x:v>
      </x:c>
      <x:c r="H30" s="54">
        <x:v>616</x:v>
      </x:c>
      <x:c r="I30" s="54">
        <x:v>560</x:v>
      </x:c>
      <x:c r="J30" s="54">
        <x:v>392</x:v>
      </x:c>
      <x:c r="K30" s="54"/>
      <x:c r="L30" s="54"/>
      <x:c r="M30" s="54"/>
      <x:c r="N30" s="54"/>
      <x:c r="P30" s="61">
        <x:f>SUM(C30:N30)</x:f>
        <x:v>1456</x:v>
      </x:c>
    </x:row>
    <x:row r="31">
      <x:c r="B31" s="62" t="s">
        <x:v>38</x:v>
      </x:c>
      <x:c r="C31" s="54"/>
      <x:c r="D31" s="54">
        <x:v>118.984</x:v>
      </x:c>
      <x:c r="E31" s="54">
        <x:v>308.824</x:v>
      </x:c>
      <x:c r="F31" s="54">
        <x:v>219.952</x:v>
      </x:c>
      <x:c r="G31" s="54">
        <x:v>259.936</x:v>
      </x:c>
      <x:c r="H31" s="54">
        <x:v>319.912</x:v>
      </x:c>
      <x:c r="I31" s="54">
        <x:v>299.92</x:v>
      </x:c>
      <x:c r="J31" s="54">
        <x:v>239.944</x:v>
      </x:c>
      <x:c r="K31" s="54"/>
      <x:c r="L31" s="54"/>
      <x:c r="M31" s="54"/>
      <x:c r="N31" s="54"/>
      <x:c r="P31" s="61">
        <x:f>SUM(C31:N31)</x:f>
        <x:v>907.6959999999999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'2023'!P28</x:f>
        <x:v>-3664.2359999999962</x:v>
      </x:c>
    </x:row>
    <x:row r="4" spans="2:3" ht="16.899999999999999" customHeight="1" x14ac:dyDescent="0.45">
      <x:c r="B4" s="38" t="s">
        <x:v>39</x:v>
      </x:c>
      <x:c r="C4" s="40">
        <x:f>'2023'!P12</x:f>
        <x:v>12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2023-09-01T12:57:50Z</dcterms:modified>
</cp:coreProperties>
</file>